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drawings/drawing10.xml" ContentType="application/vnd.openxmlformats-officedocument.drawingml.chartshapes+xml"/>
  <Override PartName="/xl/workbook.xml" ContentType="application/vnd.openxmlformats-officedocument.spreadsheetml.sheet.main+xml"/>
  <Override PartName="/xl/worksheets/sheet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chart1.xml" ContentType="application/vnd.openxmlformats-officedocument.drawingml.chart+xml"/>
  <Override PartName="/xl/worksheets/sheet1.xml" ContentType="application/vnd.openxmlformats-officedocument.spreadsheetml.worksheet+xml"/>
  <Override PartName="/xl/drawings/drawing9.xml" ContentType="application/vnd.openxmlformats-officedocument.drawing+xml"/>
  <Override PartName="/xl/drawings/drawing8.xml" ContentType="application/vnd.openxmlformats-officedocument.drawing+xml"/>
  <Override PartName="/xl/drawings/drawing7.xml" ContentType="application/vnd.openxmlformats-officedocument.drawing+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11.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1012"/>
  <workbookPr/>
  <mc:AlternateContent xmlns:mc="http://schemas.openxmlformats.org/markup-compatibility/2006">
    <mc:Choice Requires="x15">
      <x15ac:absPath xmlns:x15ac="http://schemas.microsoft.com/office/spreadsheetml/2010/11/ac" url="/Users/carysgerard/Documents/Young Devon/"/>
    </mc:Choice>
  </mc:AlternateContent>
  <xr:revisionPtr revIDLastSave="0" documentId="8_{C8E4C3B0-30F4-4B41-8593-18D0FA373504}" xr6:coauthVersionLast="36" xr6:coauthVersionMax="36" xr10:uidLastSave="{00000000-0000-0000-0000-000000000000}"/>
  <bookViews>
    <workbookView xWindow="12420" yWindow="8260" windowWidth="16380" windowHeight="8200" tabRatio="756"/>
  </bookViews>
  <sheets>
    <sheet name="Getting started" sheetId="1" r:id="rId1"/>
    <sheet name="Income" sheetId="2" r:id="rId2"/>
    <sheet name="Household bills" sheetId="3" r:id="rId3"/>
    <sheet name="Living costs" sheetId="4" r:id="rId4"/>
    <sheet name="Insurance, loans &amp; banking" sheetId="5" r:id="rId5"/>
    <sheet name="Family &amp; friends" sheetId="6" r:id="rId6"/>
    <sheet name="Travel" sheetId="7" r:id="rId7"/>
    <sheet name="Leisure" sheetId="8" r:id="rId8"/>
    <sheet name="Results" sheetId="9" r:id="rId9"/>
    <sheet name="Advice" sheetId="10" state="hidden" r:id="rId10"/>
    <sheet name="Next steps" sheetId="11" state="hidden" r:id="rId11"/>
  </sheets>
  <definedNames>
    <definedName name="Periods">'Getting started'!$A$10:$A$17</definedName>
    <definedName name="PeriodTuples">'Getting started'!$B$10:$C$17</definedName>
  </definedNames>
  <calcPr calcId="191029"/>
</workbook>
</file>

<file path=xl/calcChain.xml><?xml version="1.0" encoding="utf-8"?>
<calcChain xmlns="http://schemas.openxmlformats.org/spreadsheetml/2006/main">
  <c r="G9" i="6" l="1"/>
  <c r="G10" i="6"/>
  <c r="G11" i="6"/>
  <c r="G12" i="6"/>
  <c r="G14" i="6"/>
  <c r="G15" i="6"/>
  <c r="G22" i="6"/>
  <c r="G24" i="6"/>
  <c r="G28" i="6"/>
  <c r="G30" i="6"/>
  <c r="G32" i="6"/>
  <c r="G34" i="6"/>
  <c r="G35" i="6"/>
  <c r="G36" i="6"/>
  <c r="G37" i="6"/>
  <c r="G38" i="6"/>
  <c r="C12" i="1"/>
  <c r="C13" i="1"/>
  <c r="C15" i="1"/>
  <c r="C16" i="1"/>
  <c r="G11" i="4"/>
  <c r="C17" i="1"/>
  <c r="G27" i="6" s="1"/>
  <c r="G17" i="6"/>
  <c r="G9" i="3"/>
  <c r="G44" i="3" s="1"/>
  <c r="D20" i="9" s="1"/>
  <c r="G10" i="3"/>
  <c r="G11" i="3"/>
  <c r="G12" i="3"/>
  <c r="G13" i="3"/>
  <c r="G15" i="3"/>
  <c r="G16" i="3"/>
  <c r="G18" i="3"/>
  <c r="G19" i="3"/>
  <c r="G21" i="3"/>
  <c r="G22" i="3"/>
  <c r="G23" i="3"/>
  <c r="G24" i="3"/>
  <c r="G25" i="3"/>
  <c r="G26" i="3"/>
  <c r="G27" i="3"/>
  <c r="G28" i="3"/>
  <c r="G29" i="3"/>
  <c r="G30" i="3"/>
  <c r="G31" i="3"/>
  <c r="G32" i="3"/>
  <c r="G33" i="3"/>
  <c r="G34" i="3"/>
  <c r="G35" i="3"/>
  <c r="G36" i="3"/>
  <c r="G38" i="3"/>
  <c r="G39" i="3"/>
  <c r="G40" i="3"/>
  <c r="G41" i="3"/>
  <c r="G42" i="3"/>
  <c r="G9" i="2"/>
  <c r="G10" i="2"/>
  <c r="G11" i="2"/>
  <c r="G12" i="2"/>
  <c r="G20" i="2"/>
  <c r="G22" i="2"/>
  <c r="G24" i="2"/>
  <c r="G28" i="2"/>
  <c r="G29" i="2"/>
  <c r="G32" i="2"/>
  <c r="G33" i="2"/>
  <c r="G34" i="2"/>
  <c r="G35" i="2"/>
  <c r="G36" i="2"/>
  <c r="G37" i="2"/>
  <c r="G39" i="2"/>
  <c r="G40" i="2"/>
  <c r="G41" i="2"/>
  <c r="G42" i="2"/>
  <c r="G43" i="2"/>
  <c r="G9" i="5"/>
  <c r="G6" i="5" s="1"/>
  <c r="G10" i="5"/>
  <c r="G11" i="5"/>
  <c r="G12" i="5"/>
  <c r="G13" i="5"/>
  <c r="G14" i="5"/>
  <c r="G15" i="5"/>
  <c r="G17" i="5"/>
  <c r="G18" i="5"/>
  <c r="G19" i="5"/>
  <c r="G21" i="5"/>
  <c r="G43" i="5" s="1"/>
  <c r="D22" i="9" s="1"/>
  <c r="E22" i="9" s="1"/>
  <c r="G22" i="5"/>
  <c r="G23" i="5"/>
  <c r="G24" i="5"/>
  <c r="G26" i="5"/>
  <c r="G27" i="5"/>
  <c r="G28" i="5"/>
  <c r="G29" i="5"/>
  <c r="G30" i="5"/>
  <c r="G32" i="5"/>
  <c r="G33" i="5"/>
  <c r="G35" i="5"/>
  <c r="G37" i="5"/>
  <c r="G38" i="5"/>
  <c r="G39" i="5"/>
  <c r="G40" i="5"/>
  <c r="G41" i="5"/>
  <c r="G9" i="8"/>
  <c r="G10" i="8"/>
  <c r="G11" i="8"/>
  <c r="G12" i="8"/>
  <c r="G13" i="8"/>
  <c r="G14" i="8"/>
  <c r="G15" i="8"/>
  <c r="G19" i="8"/>
  <c r="G20" i="8"/>
  <c r="G21" i="8"/>
  <c r="G22" i="8"/>
  <c r="G24" i="8"/>
  <c r="G25" i="8"/>
  <c r="G26" i="8"/>
  <c r="G28" i="8"/>
  <c r="G29" i="8"/>
  <c r="G30" i="8"/>
  <c r="G31" i="8"/>
  <c r="G32" i="8"/>
  <c r="G10" i="4"/>
  <c r="G14" i="4"/>
  <c r="G15" i="4"/>
  <c r="G16" i="4"/>
  <c r="G18" i="4"/>
  <c r="G19" i="4"/>
  <c r="G20" i="4"/>
  <c r="G21" i="4"/>
  <c r="G22" i="4"/>
  <c r="G23" i="4"/>
  <c r="G25" i="4"/>
  <c r="G26" i="4"/>
  <c r="G28" i="4"/>
  <c r="G29" i="4"/>
  <c r="G30" i="4"/>
  <c r="G32" i="4"/>
  <c r="G33" i="4"/>
  <c r="G34" i="4"/>
  <c r="G35" i="4"/>
  <c r="G36" i="4"/>
  <c r="G9" i="7"/>
  <c r="G10" i="7"/>
  <c r="G30" i="7" s="1"/>
  <c r="D24" i="9" s="1"/>
  <c r="E24" i="9" s="1"/>
  <c r="G11" i="7"/>
  <c r="G12" i="7"/>
  <c r="G13" i="7"/>
  <c r="G14" i="7"/>
  <c r="G15" i="7"/>
  <c r="G16" i="7"/>
  <c r="G17" i="7"/>
  <c r="G19" i="7"/>
  <c r="G20" i="7"/>
  <c r="G21" i="7"/>
  <c r="G22" i="7"/>
  <c r="G24" i="7"/>
  <c r="G25" i="7"/>
  <c r="G26" i="7"/>
  <c r="G27" i="7"/>
  <c r="G28" i="7"/>
  <c r="G6" i="7"/>
  <c r="G9" i="4"/>
  <c r="G17" i="8"/>
  <c r="C10" i="1"/>
  <c r="G26" i="6"/>
  <c r="G19" i="6"/>
  <c r="C11" i="1"/>
  <c r="G27" i="4"/>
  <c r="G12" i="4"/>
  <c r="G16" i="8"/>
  <c r="G34" i="8" s="1"/>
  <c r="D25" i="9" s="1"/>
  <c r="E25" i="9" s="1"/>
  <c r="G6" i="3"/>
  <c r="G18" i="6"/>
  <c r="G13" i="6"/>
  <c r="G23" i="2"/>
  <c r="G27" i="2"/>
  <c r="G16" i="2"/>
  <c r="G18" i="2"/>
  <c r="G17" i="2"/>
  <c r="G21" i="2"/>
  <c r="G25" i="2"/>
  <c r="G30" i="2"/>
  <c r="G6" i="8"/>
  <c r="G6" i="4"/>
  <c r="G38" i="4"/>
  <c r="D21" i="9"/>
  <c r="E21" i="9" s="1"/>
  <c r="G15" i="2"/>
  <c r="G45" i="2" s="1"/>
  <c r="G19" i="2"/>
  <c r="G14" i="2"/>
  <c r="E20" i="9" l="1"/>
  <c r="G20" i="6"/>
  <c r="G6" i="2"/>
  <c r="D9" i="9" s="1"/>
  <c r="G41" i="9" l="1"/>
  <c r="G36" i="9"/>
  <c r="G37" i="9"/>
  <c r="G40" i="6"/>
  <c r="D23" i="9" s="1"/>
  <c r="G6" i="6"/>
  <c r="E23" i="9" l="1"/>
  <c r="G32" i="7"/>
  <c r="D10" i="9"/>
  <c r="D12" i="9" s="1"/>
  <c r="G36" i="8"/>
  <c r="G45" i="5"/>
  <c r="G42" i="6"/>
  <c r="G46" i="3"/>
  <c r="G40" i="4"/>
  <c r="G34" i="9" l="1"/>
  <c r="G20" i="9"/>
  <c r="G21" i="9"/>
  <c r="G25" i="9"/>
  <c r="G33" i="9"/>
  <c r="G9" i="9"/>
  <c r="G7" i="9"/>
  <c r="G12" i="9"/>
  <c r="G28" i="9"/>
  <c r="G29" i="9"/>
  <c r="G26" i="9"/>
  <c r="G8" i="9"/>
</calcChain>
</file>

<file path=xl/sharedStrings.xml><?xml version="1.0" encoding="utf-8"?>
<sst xmlns="http://schemas.openxmlformats.org/spreadsheetml/2006/main" count="558" uniqueCount="288">
  <si>
    <t>Budget Planner</t>
  </si>
  <si>
    <t>The first step to taking control of your money is creating your own personal budget plan.</t>
  </si>
  <si>
    <t>Our easy-to-use Budget planner will help you get started - and it only takes a few minutes.</t>
  </si>
  <si>
    <t xml:space="preserve">Use the Budget Planner online </t>
  </si>
  <si>
    <t>Day</t>
  </si>
  <si>
    <t>2 weeks</t>
  </si>
  <si>
    <t>Week</t>
  </si>
  <si>
    <t>4 weeks</t>
  </si>
  <si>
    <t>6 months</t>
  </si>
  <si>
    <t xml:space="preserve">4 weeks </t>
  </si>
  <si>
    <t>Month</t>
  </si>
  <si>
    <t>Quarter</t>
  </si>
  <si>
    <t>Year</t>
  </si>
  <si>
    <t>Let us know what you think about the Budget Planner</t>
  </si>
  <si>
    <t>INCOME</t>
  </si>
  <si>
    <t>Your income amounts to</t>
  </si>
  <si>
    <t>FREQUENCY</t>
  </si>
  <si>
    <t>MONTHLY TOTAL</t>
  </si>
  <si>
    <t>PAY</t>
  </si>
  <si>
    <t>Pay (after tax)</t>
  </si>
  <si>
    <t>Income from self-employment</t>
  </si>
  <si>
    <t>Statutory Sick Pay</t>
  </si>
  <si>
    <t>Statutory Maternity Pay</t>
  </si>
  <si>
    <t>BENEFITS &amp; TAX CREDITS</t>
  </si>
  <si>
    <t>Jobseeker's Allowance</t>
  </si>
  <si>
    <t>Income Support</t>
  </si>
  <si>
    <t>Working Tax Credit</t>
  </si>
  <si>
    <t>Child Tax Credit</t>
  </si>
  <si>
    <t>Child Benefit</t>
  </si>
  <si>
    <t>Employment and Support Allowance (or Incapacity Benefit)</t>
  </si>
  <si>
    <t>Universal Credit</t>
  </si>
  <si>
    <t>Disability Living Allowance (or Personal Independence Payment</t>
  </si>
  <si>
    <t>Attendance Allowance</t>
  </si>
  <si>
    <t>Carer's Allowance</t>
  </si>
  <si>
    <t>Housing Benefit</t>
  </si>
  <si>
    <t>Maternity Allowance</t>
  </si>
  <si>
    <t>PENSION</t>
  </si>
  <si>
    <t>State Pension</t>
  </si>
  <si>
    <t>Workplace pension</t>
  </si>
  <si>
    <t>Private pension or annuity</t>
  </si>
  <si>
    <t>Pension Credit</t>
  </si>
  <si>
    <t>OTHER INCOME</t>
  </si>
  <si>
    <t>Income from savings &amp; investments</t>
  </si>
  <si>
    <t>Board or rent</t>
  </si>
  <si>
    <t>Child maintenance</t>
  </si>
  <si>
    <t>Student loans &amp; grants</t>
  </si>
  <si>
    <t>Other financial support</t>
  </si>
  <si>
    <t>Gifts from family &amp; friends</t>
  </si>
  <si>
    <t>YOUR ADDITIONAL ITEMS</t>
  </si>
  <si>
    <t>Income total</t>
  </si>
  <si>
    <t xml:space="preserve">              Skip to results              </t>
  </si>
  <si>
    <t>HOUSEHOLD BILLS</t>
  </si>
  <si>
    <t>Your household bills amount to</t>
  </si>
  <si>
    <t>EXPENSE</t>
  </si>
  <si>
    <t>FREQUECY</t>
  </si>
  <si>
    <t>MORTGAGE &amp; RENT</t>
  </si>
  <si>
    <t>Mortgage payment</t>
  </si>
  <si>
    <t>Rent</t>
  </si>
  <si>
    <t>Mortgage endowment</t>
  </si>
  <si>
    <t>Mortgage life insurance</t>
  </si>
  <si>
    <t>Mortgage payment protection insurance</t>
  </si>
  <si>
    <t>OTHER PROPERTY CHARGES</t>
  </si>
  <si>
    <t>Ground rent</t>
  </si>
  <si>
    <t>Service charge</t>
  </si>
  <si>
    <t>HOME INSURANCE</t>
  </si>
  <si>
    <t>Buildings insurance</t>
  </si>
  <si>
    <t>Contents insurance</t>
  </si>
  <si>
    <t>UTILITIES</t>
  </si>
  <si>
    <t>Council Tax or Rates</t>
  </si>
  <si>
    <t>Gas</t>
  </si>
  <si>
    <t>Electricity</t>
  </si>
  <si>
    <t>Other household fuel</t>
  </si>
  <si>
    <t>Water</t>
  </si>
  <si>
    <t>Home phone</t>
  </si>
  <si>
    <t>Mobile phones</t>
  </si>
  <si>
    <t>Internet/broadband</t>
  </si>
  <si>
    <t>Anti-virus and other IT costs</t>
  </si>
  <si>
    <t>TV licence</t>
  </si>
  <si>
    <t>Satellite or digital TV</t>
  </si>
  <si>
    <t>Cleaner, window cleaner, etc</t>
  </si>
  <si>
    <t>Home maintenance</t>
  </si>
  <si>
    <t>Garden maintenance</t>
  </si>
  <si>
    <t>Appliance rental</t>
  </si>
  <si>
    <t>Boiler cover</t>
  </si>
  <si>
    <t>Household bills total</t>
  </si>
  <si>
    <t>All expenses</t>
  </si>
  <si>
    <t>LIVING COSTS</t>
  </si>
  <si>
    <t>Your living costs amount to</t>
  </si>
  <si>
    <t>FOOD &amp; DRINK</t>
  </si>
  <si>
    <t>Grocery shopping</t>
  </si>
  <si>
    <t>Takeaways</t>
  </si>
  <si>
    <t>Alcohol at home</t>
  </si>
  <si>
    <t>Cigarettes &amp; tobacco</t>
  </si>
  <si>
    <t>WORK</t>
  </si>
  <si>
    <t>Lunches &amp; snacks</t>
  </si>
  <si>
    <t>Takeaway coffees, etc</t>
  </si>
  <si>
    <t>Union/professional fees</t>
  </si>
  <si>
    <t>CLOTHES &amp; SHOES</t>
  </si>
  <si>
    <t>Children's clothes</t>
  </si>
  <si>
    <t>School uniform</t>
  </si>
  <si>
    <t>Shoes</t>
  </si>
  <si>
    <t>Work clothes</t>
  </si>
  <si>
    <t>New clothes for you</t>
  </si>
  <si>
    <t>Laundry and dry cleaning</t>
  </si>
  <si>
    <t>HEALTH &amp; BEAUTY</t>
  </si>
  <si>
    <t>Hairdressing</t>
  </si>
  <si>
    <t>Beauty treatments</t>
  </si>
  <si>
    <t>Toiletries</t>
  </si>
  <si>
    <t>Eye care</t>
  </si>
  <si>
    <t>Dental care</t>
  </si>
  <si>
    <t>Prescriptions &amp; medicines</t>
  </si>
  <si>
    <t>Living costs total</t>
  </si>
  <si>
    <t>INSURANCE, LOANS &amp; BANKING</t>
  </si>
  <si>
    <t>Your insurance, loans and banking costs amount to</t>
  </si>
  <si>
    <t>INSURANCE</t>
  </si>
  <si>
    <t>Life insurance</t>
  </si>
  <si>
    <t>Income protection insurance</t>
  </si>
  <si>
    <t>Critical illness insurance</t>
  </si>
  <si>
    <t>Payment protection insurance</t>
  </si>
  <si>
    <t>Credit card insurance</t>
  </si>
  <si>
    <t>Health insurance</t>
  </si>
  <si>
    <t>Dental insurance</t>
  </si>
  <si>
    <t>BANKING</t>
  </si>
  <si>
    <t>Overdraft charges and interest</t>
  </si>
  <si>
    <t>Bank account fees</t>
  </si>
  <si>
    <t>Penalties</t>
  </si>
  <si>
    <t>LOANS &amp; CREDIT</t>
  </si>
  <si>
    <t>Loan repayments</t>
  </si>
  <si>
    <t>Student loan repayments</t>
  </si>
  <si>
    <t>Credit card repayments</t>
  </si>
  <si>
    <t>Hire purchase &amp; catalogue repayments</t>
  </si>
  <si>
    <t>SAVINGS &amp; INVESTMENTS</t>
  </si>
  <si>
    <t>Regular saving</t>
  </si>
  <si>
    <t>Lump sum saving</t>
  </si>
  <si>
    <t>Payments into ISAs</t>
  </si>
  <si>
    <t>Buying shares &amp; other investments</t>
  </si>
  <si>
    <t>Private pension contributions</t>
  </si>
  <si>
    <t>FUTURE PLANS</t>
  </si>
  <si>
    <t>Long term care plan</t>
  </si>
  <si>
    <t>Funeral plan</t>
  </si>
  <si>
    <t>FINANCIAL &amp; LEGAL ADVICE</t>
  </si>
  <si>
    <t>Financial &amp; legal advice</t>
  </si>
  <si>
    <t>Insurance, loans... total</t>
  </si>
  <si>
    <t>FAMILY &amp; FRIENDS</t>
  </si>
  <si>
    <t>Your family and friends expenses amount to</t>
  </si>
  <si>
    <t>CHILDREN</t>
  </si>
  <si>
    <t>Childcare</t>
  </si>
  <si>
    <t>Nappies and baby items</t>
  </si>
  <si>
    <t>Activities &amp; clubs</t>
  </si>
  <si>
    <t>Toys &amp; treats</t>
  </si>
  <si>
    <t>Pocket money</t>
  </si>
  <si>
    <t>Babysitting</t>
  </si>
  <si>
    <t>Maintenance or child support</t>
  </si>
  <si>
    <t>SCHOOL</t>
  </si>
  <si>
    <t>School fees</t>
  </si>
  <si>
    <t>School trips</t>
  </si>
  <si>
    <t>School dinners</t>
  </si>
  <si>
    <t>After-school clubs</t>
  </si>
  <si>
    <t>SUPPORT FOR SCHOOL CHILDREN</t>
  </si>
  <si>
    <t>Support for student children</t>
  </si>
  <si>
    <t>SUPPORT FOR OTHER RELATIVES</t>
  </si>
  <si>
    <t>Support for other relatives</t>
  </si>
  <si>
    <t>PETS</t>
  </si>
  <si>
    <t>Food</t>
  </si>
  <si>
    <t>Vet bills</t>
  </si>
  <si>
    <t>Pet insurance</t>
  </si>
  <si>
    <t>DONATIONS &amp; SPONSORSHIPS</t>
  </si>
  <si>
    <t>Donations &amp; sponsorships</t>
  </si>
  <si>
    <t>LOANS REPAYMENT TO FAMILY/FRIEND</t>
  </si>
  <si>
    <t>Loan repayment to family/friend</t>
  </si>
  <si>
    <t>Family and friends total</t>
  </si>
  <si>
    <t>TRAVEL</t>
  </si>
  <si>
    <t>Your travel amounts to</t>
  </si>
  <si>
    <t>CAR COSTS</t>
  </si>
  <si>
    <t>Petrol/diesel</t>
  </si>
  <si>
    <t>Car insurance</t>
  </si>
  <si>
    <t>Breakdown cover</t>
  </si>
  <si>
    <t>Car tax</t>
  </si>
  <si>
    <t>Car finance or loan repayment</t>
  </si>
  <si>
    <t>Loan insurance</t>
  </si>
  <si>
    <t>MOT</t>
  </si>
  <si>
    <t>Maintenance &amp; repairs</t>
  </si>
  <si>
    <t>Parking &amp; tolls</t>
  </si>
  <si>
    <t>PUBLIC TRANSPORT</t>
  </si>
  <si>
    <t>Bus, tube &amp; tram fares</t>
  </si>
  <si>
    <t>Trains</t>
  </si>
  <si>
    <t>Taxis</t>
  </si>
  <si>
    <t>Air travel</t>
  </si>
  <si>
    <t>Travel total</t>
  </si>
  <si>
    <t>LEISURE</t>
  </si>
  <si>
    <t>Your leisure costs amount to</t>
  </si>
  <si>
    <t>ENTERTAINMENT</t>
  </si>
  <si>
    <t>Cinema &amp; theatre trips</t>
  </si>
  <si>
    <t>Days out</t>
  </si>
  <si>
    <t>Books, music, films, games, etc</t>
  </si>
  <si>
    <t>Hobbies</t>
  </si>
  <si>
    <t>Eating out</t>
  </si>
  <si>
    <t>Going out for drinks</t>
  </si>
  <si>
    <t>Sport &amp; gym</t>
  </si>
  <si>
    <t>Lottery &amp; gambling</t>
  </si>
  <si>
    <t>Newspapers &amp; magazines</t>
  </si>
  <si>
    <t>ONE-OFFS</t>
  </si>
  <si>
    <t>Birthdays</t>
  </si>
  <si>
    <t>Christmas</t>
  </si>
  <si>
    <t>Other festivals &amp; celebrations</t>
  </si>
  <si>
    <t>Weddings</t>
  </si>
  <si>
    <t>HOLIDAYS</t>
  </si>
  <si>
    <t>Holidays</t>
  </si>
  <si>
    <t>Travel insurance</t>
  </si>
  <si>
    <t>Spending money</t>
  </si>
  <si>
    <t>Leisure total</t>
  </si>
  <si>
    <t>Let us know what you think of the Budget Planner</t>
  </si>
  <si>
    <t>RESULTS</t>
  </si>
  <si>
    <t>Your budget</t>
  </si>
  <si>
    <t>Show totals per month</t>
  </si>
  <si>
    <t>Total income</t>
  </si>
  <si>
    <t>Total spending</t>
  </si>
  <si>
    <t>You have a balance of</t>
  </si>
  <si>
    <t>Spending breakdown</t>
  </si>
  <si>
    <t>Totals per month</t>
  </si>
  <si>
    <t>% of all expenses</t>
  </si>
  <si>
    <t>Next steps</t>
  </si>
  <si>
    <t>Household bills</t>
  </si>
  <si>
    <t>Edit</t>
  </si>
  <si>
    <t>Living costs</t>
  </si>
  <si>
    <t>Insurance, loans &amp; banking</t>
  </si>
  <si>
    <t>Family &amp; friends</t>
  </si>
  <si>
    <t>Travel</t>
  </si>
  <si>
    <t>Leisure</t>
  </si>
  <si>
    <t>Positive</t>
  </si>
  <si>
    <t>Good news - your budget is in credit!</t>
  </si>
  <si>
    <t>In other words, you're more than covering your spending with the money you have coming in.</t>
  </si>
  <si>
    <t>So if you're sure you've filled in all your figures correctly and you've been honest about your spending then you're in a good position.</t>
  </si>
  <si>
    <t>There are still things you could do. Go to your next steps to find out how to clear any loans or other borrowing you have, or start saving for the future.</t>
  </si>
  <si>
    <t>Negative</t>
  </si>
  <si>
    <t>Oh dear - you're spending more than you have coming in!</t>
  </si>
  <si>
    <t>It's really important that you get your budget back on track.</t>
  </si>
  <si>
    <t>Otherwise you'll find yourself using up your savings (if you have any), or worse, getting into debt just to maintain your spending each month.</t>
  </si>
  <si>
    <t>Go to your next steps to find out where you might be able to cut costs and how to check you're getting all the help you're entitled to.</t>
  </si>
  <si>
    <t>Balance</t>
  </si>
  <si>
    <t>Good news - your budget balances!</t>
  </si>
  <si>
    <t>In other words, your income covers your spending.</t>
  </si>
  <si>
    <t>So if you're sure you've filled in all your figures correctly and you've been honest about your spending then this is a good start.</t>
  </si>
  <si>
    <t>There are still things you should do to protect yourself. Go to your next steps to find out where you might be able to cut costs and perhaps build up a savings cushion. Otherwise an unexpected bill – like a burst pipe or a car breakdown – could tip you into a situation where you're spending more than you earn.</t>
  </si>
  <si>
    <t>POSITIVE</t>
  </si>
  <si>
    <t>Title</t>
  </si>
  <si>
    <t>Pay off anything you owe</t>
  </si>
  <si>
    <t>Message</t>
  </si>
  <si>
    <t>Plan to pay off any money you owe. Because you'll probably be paying more to borrow than you can earn as a saver, it makes sense to start here.</t>
  </si>
  <si>
    <t>Link1</t>
  </si>
  <si>
    <t>Should you save, or pay off loans and cards? </t>
  </si>
  <si>
    <t>https://www.moneyadviceservice.org.uk/en/articles/should-i-save-or-pay-off-debt</t>
  </si>
  <si>
    <t>Link2</t>
  </si>
  <si>
    <t>Should you pay off your mortgage early?</t>
  </si>
  <si>
    <t>https://www.moneyadviceservice.org.uk/en/articles/should-you-pay-off-your-mortgage-early</t>
  </si>
  <si>
    <t>Make your money grow</t>
  </si>
  <si>
    <t xml:space="preserve">It's usually a good idea to put some money aside for emergencies. You may also want to save up for big one-off expenses, like Christmas, a holiday or household goods. If you put aside a little each month it soon builds up. </t>
  </si>
  <si>
    <t>Planning your savings</t>
  </si>
  <si>
    <t>http://yourmoney.moneyadviceservice.org.uk/products/savings/savings.html</t>
  </si>
  <si>
    <t>Savings calculator</t>
  </si>
  <si>
    <t>https://www.moneyadviceservice.org.uk/en/tools/savings-calculator</t>
  </si>
  <si>
    <t>Save yourself some cash</t>
  </si>
  <si>
    <t xml:space="preserve">Even if you can afford it, there's no sense in spending more than you have to. You might be able to get a cheaper deal on your phone or TV package. Or you might find you're paying over the odds for your gas and electricity. </t>
  </si>
  <si>
    <t>Money saving tips</t>
  </si>
  <si>
    <t>https://www.moneyadviceservice.org.uk/en/categories/money-saving-tips</t>
  </si>
  <si>
    <t>NEUTRAL</t>
  </si>
  <si>
    <t>Save yourself some money</t>
  </si>
  <si>
    <t xml:space="preserve">Don't spend more than you need to – shop around! You might be able to get a cheaper deal on your phone or TV package. Or you might find you're paying over the odds for your gas and electricity. </t>
  </si>
  <si>
    <t>See our Money saving tips to find out how you can cut costs.</t>
  </si>
  <si>
    <t>Build up your savings</t>
  </si>
  <si>
    <t xml:space="preserve">Even a small amount of savings can come in handy and stop you tipping into debt if things go wrong. You might think you can't afford to save, but it's surprising how you can find small amounts here and there and they soon add up. </t>
  </si>
  <si>
    <t>Action plan - Build an emergency savings fund</t>
  </si>
  <si>
    <t>https://www.moneyadviceservice.org.uk/en/action_plans/build-an-emergency-savings-fund</t>
  </si>
  <si>
    <t>Claim everything you're entitled to</t>
  </si>
  <si>
    <t xml:space="preserve">Many people are missing out on money that could be theirs because they don't know what they can claim. It doesn't take long to find out what you're entitled to - go on - you've got nothing to lose! </t>
  </si>
  <si>
    <t>Make sure you're getting the right entitlements</t>
  </si>
  <si>
    <t>https://www.moneyadviceservice.org.uk/en/articles/make-sure-youre-getting-the-right-entitlements</t>
  </si>
  <si>
    <t>NEGATIVE</t>
  </si>
  <si>
    <t>Cut back</t>
  </si>
  <si>
    <t xml:space="preserve">Look for cheaper deals on things like your phone or TV package. And find out if you're paying over the odds for your gas and electricity. You also need to urgently cut back on the things you don't really need. </t>
  </si>
  <si>
    <t>Cut back calculator</t>
  </si>
  <si>
    <t>https://www.moneyadviceservice.org.uk/en/tools/cut-back-calculator</t>
  </si>
  <si>
    <t>You might be missing out on money that could be yours. It doesn't take long to find out what you're entitled to – go on – it could make a big difference!</t>
  </si>
  <si>
    <t>Get on top of your debts</t>
  </si>
  <si>
    <t>If you feel you're starting to struggle with your debts, try not to panic or ignore the problem. There's always a solution but you have to act sooner rather than later.</t>
  </si>
  <si>
    <t>Help if struggling with debt</t>
  </si>
  <si>
    <t>https://www.moneyadviceservice.org.uk/en/categories/help-if-struggling-with-debt</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</si>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</sst>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
    <numFmt numFmtId="165" formatCode="_-\£* #,##0.00_-;&quot;-£&quot;* #,##0.00_-;_-\£* \-??_-;_-@_-"/>
  </numFmts>
  <fonts count="35" x14ac:knownFonts="1">
    <font>
      <sz val="11"/>
      <color indexed="8"/>
      <name val="Calibri"/>
      <family val="2"/>
    </font>
    <font>
      <b/>
      <sz val="36"/>
      <color indexed="17"/>
      <name val="Calibri"/>
      <family val="2"/>
    </font>
    <font>
      <sz val="20"/>
      <name val="Calibri"/>
      <family val="2"/>
    </font>
    <font>
      <sz val="20"/>
      <color indexed="63"/>
      <name val="Helvetica Neue"/>
    </font>
    <font>
      <sz val="18"/>
      <color indexed="8"/>
      <name val="Calibri"/>
      <family val="2"/>
    </font>
    <font>
      <u/>
      <sz val="18"/>
      <color indexed="39"/>
      <name val="Calibri"/>
      <family val="2"/>
    </font>
    <font>
      <u/>
      <sz val="11"/>
      <color indexed="39"/>
      <name val="Calibri"/>
      <family val="2"/>
    </font>
    <font>
      <u/>
      <sz val="11"/>
      <color indexed="17"/>
      <name val="Calibri"/>
      <family val="2"/>
    </font>
    <font>
      <b/>
      <sz val="28"/>
      <color indexed="17"/>
      <name val="Calibri"/>
      <family val="2"/>
    </font>
    <font>
      <b/>
      <sz val="18"/>
      <color indexed="17"/>
      <name val="Calibri"/>
      <family val="2"/>
    </font>
    <font>
      <sz val="18"/>
      <color indexed="17"/>
      <name val="Calibri"/>
      <family val="2"/>
    </font>
    <font>
      <b/>
      <sz val="14"/>
      <color indexed="17"/>
      <name val="Calibri"/>
      <family val="2"/>
    </font>
    <font>
      <b/>
      <sz val="18"/>
      <color indexed="8"/>
      <name val="Calibri"/>
      <family val="2"/>
    </font>
    <font>
      <sz val="16"/>
      <color indexed="8"/>
      <name val="Calibri"/>
      <family val="2"/>
    </font>
    <font>
      <sz val="16"/>
      <color indexed="9"/>
      <name val="Calibri"/>
      <family val="2"/>
    </font>
    <font>
      <b/>
      <sz val="14"/>
      <color indexed="8"/>
      <name val="Calibri"/>
      <family val="2"/>
    </font>
    <font>
      <sz val="14"/>
      <color indexed="8"/>
      <name val="Calibri"/>
      <family val="2"/>
    </font>
    <font>
      <b/>
      <sz val="18"/>
      <color indexed="21"/>
      <name val="Calibri"/>
      <family val="2"/>
    </font>
    <font>
      <u/>
      <sz val="14"/>
      <color indexed="39"/>
      <name val="Calibri"/>
      <family val="2"/>
    </font>
    <font>
      <sz val="11"/>
      <color indexed="17"/>
      <name val="Calibri"/>
      <family val="2"/>
    </font>
    <font>
      <b/>
      <sz val="24"/>
      <color indexed="17"/>
      <name val="Calibri"/>
      <family val="2"/>
    </font>
    <font>
      <sz val="14"/>
      <color indexed="17"/>
      <name val="Calibri"/>
      <family val="2"/>
    </font>
    <font>
      <b/>
      <sz val="18"/>
      <name val="Calibri"/>
      <family val="2"/>
    </font>
    <font>
      <b/>
      <sz val="10"/>
      <name val="Calibri"/>
      <family val="2"/>
    </font>
    <font>
      <b/>
      <sz val="22"/>
      <color indexed="10"/>
      <name val="Calibri"/>
      <family val="2"/>
    </font>
    <font>
      <sz val="14"/>
      <name val="Calibri"/>
      <family val="2"/>
    </font>
    <font>
      <sz val="18"/>
      <name val="Calibri"/>
      <family val="2"/>
    </font>
    <font>
      <sz val="14"/>
      <color indexed="12"/>
      <name val="Calibri"/>
      <family val="2"/>
    </font>
    <font>
      <b/>
      <sz val="14"/>
      <color indexed="12"/>
      <name val="Calibri"/>
      <family val="2"/>
    </font>
    <font>
      <b/>
      <sz val="18"/>
      <color indexed="10"/>
      <name val="Calibri"/>
      <family val="2"/>
    </font>
    <font>
      <sz val="18"/>
      <color indexed="10"/>
      <name val="Calibri"/>
      <family val="2"/>
    </font>
    <font>
      <sz val="14"/>
      <color indexed="8"/>
      <name val="Helvetica Neue"/>
    </font>
    <font>
      <b/>
      <sz val="11"/>
      <color indexed="8"/>
      <name val="Calibri"/>
      <family val="2"/>
    </font>
    <font>
      <b/>
      <sz val="14"/>
      <color indexed="63"/>
      <name val="Arial"/>
      <family val="2"/>
    </font>
    <font>
      <sz val="14"/>
      <color indexed="63"/>
      <name val="Arial"/>
      <family val="2"/>
    </font>
  </fonts>
  <fills count="5">
    <fill>
      <patternFill patternType="none"/>
    </fill>
    <fill>
      <patternFill patternType="gray125"/>
    </fill>
    <fill>
      <patternFill patternType="solid">
        <fgColor indexed="9"/>
        <bgColor indexed="26"/>
      </patternFill>
    </fill>
    <fill>
      <patternFill patternType="solid">
        <fgColor indexed="17"/>
        <bgColor indexed="58"/>
      </patternFill>
    </fill>
    <fill>
      <patternFill patternType="solid">
        <fgColor indexed="55"/>
        <bgColor indexed="22"/>
      </patternFill>
    </fill>
  </fills>
  <borders count="10">
    <border>
      <left/>
      <right/>
      <top/>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top/>
      <bottom style="medium">
        <color indexed="8"/>
      </bottom>
      <diagonal/>
    </border>
    <border>
      <left/>
      <right/>
      <top style="thin">
        <color indexed="8"/>
      </top>
      <bottom style="medium">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126">
    <xf numFmtId="0" fontId="0" fillId="0" borderId="0" xfId="0"/>
    <xf numFmtId="0" fontId="0" fillId="2" borderId="0" xfId="0" applyFill="1"/>
    <xf numFmtId="0" fontId="1" fillId="2" borderId="0" xfId="0" applyFont="1" applyFill="1" applyBorder="1"/>
    <xf numFmtId="0" fontId="3" fillId="2" borderId="0" xfId="0" applyFont="1" applyFill="1" applyAlignment="1">
      <alignment vertical="center" wrapText="1"/>
    </xf>
    <xf numFmtId="0" fontId="4" fillId="2" borderId="0" xfId="0" applyFont="1" applyFill="1"/>
    <xf numFmtId="0" fontId="0" fillId="2" borderId="0" xfId="0" applyFont="1" applyFill="1"/>
    <xf numFmtId="164" fontId="0" fillId="2" borderId="0" xfId="0" applyNumberFormat="1" applyFill="1"/>
    <xf numFmtId="0" fontId="0" fillId="0" borderId="0" xfId="0" applyFill="1" applyBorder="1"/>
    <xf numFmtId="0" fontId="0" fillId="0" borderId="0" xfId="0" applyFont="1" applyFill="1" applyBorder="1" applyAlignment="1">
      <alignment wrapText="1"/>
    </xf>
    <xf numFmtId="0" fontId="0" fillId="0" borderId="0" xfId="0" applyFill="1"/>
    <xf numFmtId="165" fontId="0" fillId="0" borderId="0" xfId="0" applyNumberFormat="1" applyFill="1"/>
    <xf numFmtId="0" fontId="8" fillId="0" borderId="0" xfId="0" applyFont="1" applyFill="1" applyBorder="1"/>
    <xf numFmtId="0" fontId="9" fillId="0" borderId="0" xfId="0" applyFont="1" applyFill="1" applyBorder="1" applyAlignment="1"/>
    <xf numFmtId="0" fontId="10" fillId="0" borderId="0" xfId="0" applyFont="1" applyFill="1" applyBorder="1" applyAlignment="1"/>
    <xf numFmtId="0" fontId="11" fillId="0" borderId="0" xfId="0" applyFont="1" applyFill="1" applyBorder="1" applyAlignment="1">
      <alignment horizontal="right"/>
    </xf>
    <xf numFmtId="165" fontId="9" fillId="0" borderId="0" xfId="0" applyNumberFormat="1" applyFont="1" applyFill="1"/>
    <xf numFmtId="0" fontId="12" fillId="0" borderId="0" xfId="0" applyFont="1" applyFill="1" applyBorder="1"/>
    <xf numFmtId="0" fontId="4" fillId="0" borderId="0" xfId="0" applyFont="1" applyFill="1" applyBorder="1" applyAlignment="1">
      <alignment wrapText="1"/>
    </xf>
    <xf numFmtId="0" fontId="12" fillId="0" borderId="0" xfId="0" applyFont="1" applyFill="1"/>
    <xf numFmtId="0" fontId="13" fillId="2" borderId="1" xfId="0" applyFont="1" applyFill="1" applyBorder="1" applyAlignment="1">
      <alignment horizontal="center" vertical="center"/>
    </xf>
    <xf numFmtId="165" fontId="14" fillId="3" borderId="0" xfId="0" applyNumberFormat="1" applyFont="1" applyFill="1" applyAlignment="1">
      <alignment horizontal="center" vertical="center"/>
    </xf>
    <xf numFmtId="0" fontId="15" fillId="0" borderId="0" xfId="0" applyFont="1" applyFill="1" applyBorder="1"/>
    <xf numFmtId="0" fontId="16" fillId="0" borderId="0" xfId="0" applyFont="1" applyFill="1" applyBorder="1" applyAlignment="1">
      <alignment wrapText="1"/>
    </xf>
    <xf numFmtId="0" fontId="16" fillId="0" borderId="0" xfId="0" applyFont="1" applyFill="1"/>
    <xf numFmtId="165" fontId="16" fillId="2" borderId="2" xfId="0" applyNumberFormat="1" applyFont="1" applyFill="1" applyBorder="1" applyAlignment="1">
      <alignment horizontal="center"/>
    </xf>
    <xf numFmtId="165" fontId="16" fillId="2" borderId="3" xfId="0" applyNumberFormat="1" applyFont="1" applyFill="1" applyBorder="1" applyAlignment="1">
      <alignment horizontal="center"/>
    </xf>
    <xf numFmtId="165" fontId="16" fillId="4" borderId="0" xfId="0" applyNumberFormat="1" applyFont="1" applyFill="1" applyAlignment="1">
      <alignment horizontal="center"/>
    </xf>
    <xf numFmtId="0" fontId="16" fillId="0" borderId="0" xfId="0" applyFont="1" applyFill="1" applyBorder="1"/>
    <xf numFmtId="165" fontId="16" fillId="2" borderId="3" xfId="0" applyNumberFormat="1" applyFont="1" applyFill="1" applyBorder="1"/>
    <xf numFmtId="165" fontId="16" fillId="0" borderId="0" xfId="0" applyNumberFormat="1" applyFont="1" applyFill="1" applyAlignment="1">
      <alignment horizontal="center"/>
    </xf>
    <xf numFmtId="0" fontId="15" fillId="0" borderId="0" xfId="0" applyFont="1" applyFill="1" applyAlignment="1">
      <alignment wrapText="1"/>
    </xf>
    <xf numFmtId="165" fontId="17" fillId="0" borderId="0" xfId="0" applyNumberFormat="1" applyFont="1" applyFill="1"/>
    <xf numFmtId="0" fontId="4" fillId="0" borderId="0" xfId="0" applyFont="1" applyFill="1" applyBorder="1"/>
    <xf numFmtId="0" fontId="4" fillId="0" borderId="0" xfId="0" applyFont="1" applyFill="1"/>
    <xf numFmtId="165" fontId="9" fillId="0" borderId="0" xfId="0" applyNumberFormat="1" applyFont="1" applyFill="1" applyBorder="1" applyAlignment="1">
      <alignment horizontal="right" vertical="center"/>
    </xf>
    <xf numFmtId="165" fontId="0" fillId="0" borderId="0" xfId="0" applyNumberFormat="1" applyFill="1" applyAlignment="1">
      <alignment horizontal="center"/>
    </xf>
    <xf numFmtId="165" fontId="12" fillId="0" borderId="0" xfId="1" applyNumberFormat="1" applyFont="1" applyFill="1" applyBorder="1" applyAlignment="1" applyProtection="1">
      <alignment vertical="center"/>
    </xf>
    <xf numFmtId="165" fontId="18" fillId="0" borderId="0" xfId="1" applyNumberFormat="1" applyFont="1" applyFill="1" applyBorder="1" applyAlignment="1" applyProtection="1">
      <alignment horizontal="right" vertical="center"/>
    </xf>
    <xf numFmtId="0" fontId="0" fillId="0" borderId="0" xfId="0" applyFont="1" applyFill="1"/>
    <xf numFmtId="0" fontId="16" fillId="0" borderId="0" xfId="0" applyFont="1" applyFill="1" applyAlignment="1">
      <alignment wrapText="1"/>
    </xf>
    <xf numFmtId="165" fontId="0" fillId="0" borderId="0" xfId="0" applyNumberFormat="1" applyFont="1" applyFill="1"/>
    <xf numFmtId="0" fontId="0" fillId="0" borderId="0" xfId="0" applyFont="1" applyFill="1" applyBorder="1"/>
    <xf numFmtId="0" fontId="15" fillId="0" borderId="0" xfId="0" applyFont="1" applyFill="1"/>
    <xf numFmtId="165" fontId="16" fillId="0" borderId="4" xfId="0" applyNumberFormat="1" applyFont="1" applyFill="1" applyBorder="1" applyAlignment="1">
      <alignment horizontal="center"/>
    </xf>
    <xf numFmtId="165" fontId="16" fillId="0" borderId="0" xfId="0" applyNumberFormat="1" applyFont="1" applyFill="1" applyBorder="1" applyAlignment="1">
      <alignment horizontal="center"/>
    </xf>
    <xf numFmtId="165" fontId="0" fillId="0" borderId="0" xfId="0" applyNumberFormat="1" applyFont="1" applyFill="1" applyAlignment="1">
      <alignment horizontal="center"/>
    </xf>
    <xf numFmtId="0" fontId="4" fillId="0" borderId="0" xfId="0" applyFont="1" applyFill="1" applyAlignment="1">
      <alignment wrapText="1"/>
    </xf>
    <xf numFmtId="0" fontId="9" fillId="0" borderId="0" xfId="0" applyFont="1" applyFill="1" applyAlignment="1">
      <alignment horizontal="right" vertical="center"/>
    </xf>
    <xf numFmtId="165" fontId="18" fillId="0" borderId="0" xfId="1" applyNumberFormat="1" applyFont="1" applyFill="1" applyBorder="1" applyAlignment="1" applyProtection="1">
      <alignment horizontal="right"/>
    </xf>
    <xf numFmtId="0" fontId="0" fillId="0" borderId="0" xfId="0" applyFont="1" applyFill="1" applyAlignment="1">
      <alignment wrapText="1"/>
    </xf>
    <xf numFmtId="165" fontId="16" fillId="2" borderId="4" xfId="0" applyNumberFormat="1" applyFont="1" applyFill="1" applyBorder="1" applyAlignment="1">
      <alignment horizontal="center"/>
    </xf>
    <xf numFmtId="165" fontId="16" fillId="2" borderId="0" xfId="0" applyNumberFormat="1" applyFont="1" applyFill="1" applyAlignment="1">
      <alignment horizontal="center"/>
    </xf>
    <xf numFmtId="0" fontId="16" fillId="0" borderId="4" xfId="0" applyFont="1" applyFill="1" applyBorder="1"/>
    <xf numFmtId="0" fontId="9" fillId="0" borderId="0" xfId="0" applyFont="1" applyFill="1"/>
    <xf numFmtId="0" fontId="10" fillId="0" borderId="0" xfId="0" applyFont="1" applyFill="1" applyAlignment="1">
      <alignment wrapText="1"/>
    </xf>
    <xf numFmtId="0" fontId="9" fillId="0" borderId="0" xfId="0" applyFont="1" applyFill="1" applyBorder="1"/>
    <xf numFmtId="0" fontId="0" fillId="0" borderId="0" xfId="0" applyFill="1" applyAlignment="1">
      <alignment horizontal="left" vertical="center"/>
    </xf>
    <xf numFmtId="0" fontId="16" fillId="0" borderId="0" xfId="0" applyFont="1" applyFill="1" applyAlignment="1">
      <alignment horizontal="left" vertical="center"/>
    </xf>
    <xf numFmtId="0" fontId="7" fillId="0" borderId="0" xfId="0" applyFont="1" applyFill="1"/>
    <xf numFmtId="0" fontId="19" fillId="0" borderId="0" xfId="0" applyFont="1" applyFill="1"/>
    <xf numFmtId="0" fontId="20" fillId="0" borderId="0" xfId="0" applyFont="1" applyFill="1" applyBorder="1"/>
    <xf numFmtId="0" fontId="11" fillId="0" borderId="0" xfId="0" applyFont="1" applyFill="1"/>
    <xf numFmtId="0" fontId="21" fillId="0" borderId="0" xfId="0" applyFont="1" applyFill="1" applyAlignment="1">
      <alignment horizontal="left" vertical="center"/>
    </xf>
    <xf numFmtId="0" fontId="22" fillId="0" borderId="0" xfId="0" applyFont="1" applyFill="1" applyBorder="1" applyAlignment="1">
      <alignment vertical="center" wrapText="1"/>
    </xf>
    <xf numFmtId="0" fontId="10" fillId="0" borderId="5" xfId="0" applyFont="1" applyFill="1" applyBorder="1" applyAlignment="1">
      <alignment horizontal="left" vertical="center"/>
    </xf>
    <xf numFmtId="0" fontId="9" fillId="0" borderId="5" xfId="0" applyFont="1" applyFill="1" applyBorder="1" applyAlignment="1">
      <alignment horizontal="left" vertical="center"/>
    </xf>
    <xf numFmtId="0" fontId="23" fillId="0" borderId="5" xfId="0" applyFont="1" applyFill="1" applyBorder="1" applyAlignment="1">
      <alignment horizontal="right" vertical="center"/>
    </xf>
    <xf numFmtId="0" fontId="0" fillId="0" borderId="0" xfId="0" applyFill="1" applyAlignment="1">
      <alignment vertical="top" wrapText="1"/>
    </xf>
    <xf numFmtId="0" fontId="9" fillId="0" borderId="0" xfId="0" applyFont="1" applyFill="1" applyBorder="1" applyAlignment="1">
      <alignment horizontal="left" vertical="center"/>
    </xf>
    <xf numFmtId="0" fontId="25" fillId="0" borderId="0" xfId="0" applyFont="1" applyFill="1" applyBorder="1" applyAlignment="1">
      <alignment horizontal="right" vertical="center"/>
    </xf>
    <xf numFmtId="0" fontId="15" fillId="0" borderId="0" xfId="0" applyFont="1" applyFill="1" applyBorder="1" applyAlignment="1">
      <alignment horizontal="left" vertical="center"/>
    </xf>
    <xf numFmtId="165" fontId="12" fillId="0" borderId="0" xfId="0" applyNumberFormat="1" applyFont="1" applyFill="1" applyBorder="1" applyAlignment="1">
      <alignment vertical="center"/>
    </xf>
    <xf numFmtId="0" fontId="15" fillId="0" borderId="0" xfId="0" applyFont="1" applyFill="1" applyAlignment="1">
      <alignment horizontal="left" vertical="center"/>
    </xf>
    <xf numFmtId="165" fontId="12" fillId="0" borderId="0" xfId="0" applyNumberFormat="1" applyFont="1" applyFill="1" applyAlignment="1">
      <alignment vertical="center"/>
    </xf>
    <xf numFmtId="165" fontId="12" fillId="0" borderId="0" xfId="0" applyNumberFormat="1" applyFont="1" applyFill="1"/>
    <xf numFmtId="0" fontId="12" fillId="0" borderId="0" xfId="0" applyFont="1" applyFill="1" applyBorder="1" applyAlignment="1">
      <alignment horizontal="left" vertical="center"/>
    </xf>
    <xf numFmtId="0" fontId="0" fillId="0" borderId="6" xfId="0" applyFont="1" applyFill="1" applyBorder="1" applyAlignment="1">
      <alignment horizontal="left" vertical="center"/>
    </xf>
    <xf numFmtId="165" fontId="4" fillId="0" borderId="6" xfId="0" applyNumberFormat="1" applyFont="1" applyFill="1" applyBorder="1" applyAlignment="1">
      <alignment vertical="center"/>
    </xf>
    <xf numFmtId="0" fontId="22" fillId="0" borderId="0" xfId="1" applyNumberFormat="1" applyFont="1" applyFill="1" applyBorder="1" applyAlignment="1" applyProtection="1">
      <alignment horizontal="left" vertical="center"/>
    </xf>
    <xf numFmtId="0" fontId="0" fillId="0" borderId="0" xfId="0" applyFill="1" applyBorder="1" applyAlignment="1">
      <alignment horizontal="left" vertical="center"/>
    </xf>
    <xf numFmtId="0" fontId="16" fillId="0" borderId="0" xfId="0" applyFont="1" applyFill="1" applyAlignment="1">
      <alignment horizontal="left" vertical="center" wrapText="1"/>
    </xf>
    <xf numFmtId="0" fontId="23" fillId="0" borderId="0" xfId="0" applyFont="1" applyFill="1" applyBorder="1" applyAlignment="1">
      <alignment horizontal="right" vertical="center"/>
    </xf>
    <xf numFmtId="0" fontId="23" fillId="0" borderId="0" xfId="0" applyFont="1" applyFill="1" applyBorder="1" applyAlignment="1">
      <alignment horizontal="right" vertical="center" wrapText="1"/>
    </xf>
    <xf numFmtId="0" fontId="9" fillId="0" borderId="5" xfId="0" applyFont="1" applyFill="1" applyBorder="1"/>
    <xf numFmtId="0" fontId="23" fillId="0" borderId="5" xfId="0" applyFont="1" applyFill="1" applyBorder="1" applyAlignment="1">
      <alignment horizontal="right" vertical="center" wrapText="1"/>
    </xf>
    <xf numFmtId="0" fontId="6" fillId="0" borderId="0" xfId="1" applyNumberFormat="1" applyFont="1" applyFill="1" applyBorder="1" applyAlignment="1" applyProtection="1">
      <alignment horizontal="left" vertical="center"/>
    </xf>
    <xf numFmtId="165" fontId="15" fillId="0" borderId="0" xfId="0" applyNumberFormat="1" applyFont="1" applyFill="1" applyProtection="1"/>
    <xf numFmtId="0" fontId="27" fillId="0" borderId="0" xfId="1" applyNumberFormat="1" applyFont="1" applyFill="1" applyBorder="1" applyAlignment="1" applyProtection="1">
      <alignment horizontal="left" vertical="center"/>
    </xf>
    <xf numFmtId="0" fontId="6" fillId="0" borderId="0" xfId="1" applyNumberFormat="1" applyFont="1" applyFill="1" applyBorder="1" applyAlignment="1" applyProtection="1"/>
    <xf numFmtId="165" fontId="16" fillId="0" borderId="0" xfId="0" applyNumberFormat="1" applyFont="1" applyFill="1" applyProtection="1"/>
    <xf numFmtId="9" fontId="15" fillId="0" borderId="0" xfId="0" applyNumberFormat="1" applyFont="1" applyFill="1"/>
    <xf numFmtId="0" fontId="12" fillId="0" borderId="0" xfId="0" applyFont="1" applyFill="1" applyAlignment="1">
      <alignment horizontal="left" vertical="center"/>
    </xf>
    <xf numFmtId="0" fontId="12" fillId="0" borderId="0" xfId="0" applyFont="1"/>
    <xf numFmtId="0" fontId="31" fillId="0" borderId="0" xfId="0" applyFont="1"/>
    <xf numFmtId="0" fontId="15" fillId="0" borderId="0" xfId="0" applyFont="1" applyAlignment="1">
      <alignment horizontal="left" vertical="center"/>
    </xf>
    <xf numFmtId="0" fontId="32" fillId="0" borderId="0" xfId="0" applyFont="1"/>
    <xf numFmtId="0" fontId="11" fillId="0" borderId="0" xfId="0" applyFont="1"/>
    <xf numFmtId="0" fontId="1" fillId="2" borderId="0" xfId="0" applyFont="1" applyFill="1" applyBorder="1"/>
    <xf numFmtId="0" fontId="2" fillId="2" borderId="0" xfId="0" applyFont="1" applyFill="1" applyBorder="1" applyAlignment="1">
      <alignment horizontal="left" vertical="center" wrapText="1"/>
    </xf>
    <xf numFmtId="0" fontId="5" fillId="2" borderId="0" xfId="1" applyNumberFormat="1" applyFont="1" applyFill="1" applyBorder="1" applyAlignment="1" applyProtection="1">
      <alignment horizontal="left" vertical="center" wrapText="1"/>
    </xf>
    <xf numFmtId="0" fontId="7" fillId="0" borderId="0" xfId="1" applyNumberFormat="1" applyFont="1" applyFill="1" applyBorder="1" applyAlignment="1" applyProtection="1">
      <alignment horizontal="right" vertic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4" fillId="0" borderId="9" xfId="0" applyFont="1" applyFill="1" applyBorder="1" applyAlignment="1">
      <alignment horizontal="center"/>
    </xf>
    <xf numFmtId="0" fontId="9" fillId="0" borderId="0" xfId="0" applyFont="1" applyFill="1" applyBorder="1" applyAlignment="1">
      <alignment horizontal="right" vertical="center"/>
    </xf>
    <xf numFmtId="165" fontId="9" fillId="0" borderId="0" xfId="0" applyNumberFormat="1" applyFont="1" applyFill="1" applyBorder="1" applyAlignment="1">
      <alignment horizontal="right" vertical="center"/>
    </xf>
    <xf numFmtId="0" fontId="24" fillId="0" borderId="0" xfId="0" applyFont="1" applyFill="1" applyBorder="1" applyAlignment="1">
      <alignment horizontal="left" vertical="center"/>
    </xf>
    <xf numFmtId="0" fontId="26"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9" fillId="0" borderId="5" xfId="0" applyFont="1" applyFill="1" applyBorder="1" applyAlignment="1">
      <alignment horizontal="left" vertical="center" wrapText="1"/>
    </xf>
    <xf numFmtId="0" fontId="12" fillId="0" borderId="0" xfId="0" applyFont="1" applyFill="1" applyBorder="1" applyAlignment="1">
      <alignment horizontal="left" vertical="center"/>
    </xf>
    <xf numFmtId="0" fontId="28"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12" fillId="0" borderId="0" xfId="0" applyFont="1" applyFill="1" applyBorder="1"/>
    <xf numFmtId="0" fontId="9" fillId="0" borderId="0" xfId="0" applyFont="1" applyBorder="1" applyAlignment="1">
      <alignment horizontal="left" vertical="center" wrapText="1"/>
    </xf>
    <xf numFmtId="0" fontId="10" fillId="0" borderId="0" xfId="0" applyFont="1" applyBorder="1" applyAlignment="1">
      <alignment horizontal="left" vertical="center" wrapText="1"/>
    </xf>
    <xf numFmtId="0" fontId="4" fillId="0" borderId="0" xfId="0" applyFont="1" applyBorder="1" applyAlignment="1">
      <alignment horizontal="left" vertical="center" wrapText="1"/>
    </xf>
    <xf numFmtId="0" fontId="26" fillId="0" borderId="0" xfId="0" applyFont="1" applyBorder="1" applyAlignment="1">
      <alignment horizontal="left" vertical="center" wrapText="1"/>
    </xf>
    <xf numFmtId="0" fontId="29" fillId="0" borderId="0" xfId="0" applyFont="1" applyBorder="1" applyAlignment="1">
      <alignment horizontal="left" vertical="center"/>
    </xf>
    <xf numFmtId="0" fontId="30" fillId="0" borderId="0" xfId="0" applyFont="1" applyBorder="1" applyAlignment="1">
      <alignment horizontal="left" vertical="center"/>
    </xf>
    <xf numFmtId="0" fontId="26" fillId="0" borderId="0" xfId="0" applyFont="1" applyBorder="1" applyAlignment="1">
      <alignment horizontal="left" vertical="center"/>
    </xf>
    <xf numFmtId="0" fontId="33" fillId="0" borderId="0" xfId="0" applyFont="1" applyBorder="1" applyAlignment="1">
      <alignment horizontal="left" vertical="center"/>
    </xf>
    <xf numFmtId="0" fontId="34" fillId="0" borderId="0" xfId="0" applyFont="1" applyBorder="1" applyAlignment="1">
      <alignment horizontal="left" vertical="center" wrapText="1"/>
    </xf>
    <xf numFmtId="0" fontId="18" fillId="0" borderId="0" xfId="1" applyNumberFormat="1" applyFont="1" applyFill="1" applyBorder="1" applyAlignment="1" applyProtection="1">
      <alignment horizontal="left" vertical="center"/>
    </xf>
    <xf numFmtId="0" fontId="18" fillId="0" borderId="0" xfId="1" applyNumberFormat="1" applyFont="1" applyFill="1" applyBorder="1" applyAlignment="1" applyProtection="1"/>
    <xf numFmtId="0" fontId="33" fillId="0" borderId="0" xfId="0" applyFont="1" applyBorder="1" applyAlignment="1">
      <alignment horizontal="left" vertical="center" wrapText="1"/>
    </xf>
  </cellXfs>
  <cellStyles count="2">
    <cellStyle name="Hyperlink" xfId="1" builtinId="8"/>
    <cellStyle name="Normal" xfId="0" builtinId="0"/>
  </cellStyles>
  <dxfs count="182">
    <dxf>
      <font>
        <b/>
        <i val="0"/>
        <condense val="0"/>
        <extend val="0"/>
        <sz val="11"/>
        <color indexed="10"/>
      </font>
      <fill>
        <patternFill patternType="none">
          <fgColor indexed="64"/>
          <bgColor indexed="65"/>
        </patternFill>
      </fill>
    </dxf>
    <dxf>
      <font>
        <b/>
        <i val="0"/>
        <condense val="0"/>
        <extend val="0"/>
        <sz val="11"/>
        <color indexed="17"/>
      </font>
      <fill>
        <patternFill patternType="none">
          <fgColor indexed="64"/>
          <bgColor indexed="65"/>
        </patternFill>
      </fill>
    </dxf>
    <dxf>
      <font>
        <b/>
        <i val="0"/>
        <condense val="0"/>
        <extend val="0"/>
        <sz val="11"/>
        <color indexed="17"/>
      </font>
      <fill>
        <patternFill patternType="none">
          <fgColor indexed="64"/>
          <bgColor indexed="65"/>
        </patternFill>
      </fill>
    </dxf>
    <dxf>
      <font>
        <b val="0"/>
        <i val="0"/>
        <condense val="0"/>
        <extend val="0"/>
        <sz val="11"/>
        <color indexed="17"/>
      </font>
      <fill>
        <patternFill patternType="none">
          <fgColor indexed="64"/>
          <bgColor indexed="65"/>
        </patternFill>
      </fill>
    </dxf>
    <dxf>
      <font>
        <b val="0"/>
        <condense val="0"/>
        <extend val="0"/>
        <sz val="11"/>
        <color indexed="10"/>
      </font>
      <fill>
        <patternFill patternType="none">
          <fgColor indexed="64"/>
          <bgColor indexed="65"/>
        </patternFill>
      </fill>
    </dxf>
    <dxf>
      <font>
        <b/>
        <i val="0"/>
        <condense val="0"/>
        <extend val="0"/>
        <sz val="11"/>
        <color indexed="17"/>
      </font>
      <fill>
        <patternFill patternType="none">
          <fgColor indexed="64"/>
          <bgColor indexed="65"/>
        </patternFill>
      </fill>
    </dxf>
    <dxf>
      <font>
        <b/>
        <i val="0"/>
        <condense val="0"/>
        <extend val="0"/>
        <sz val="11"/>
        <color indexed="10"/>
      </font>
      <fill>
        <patternFill patternType="none">
          <fgColor indexed="64"/>
          <bgColor indexed="65"/>
        </patternFill>
      </fill>
    </dxf>
    <dxf>
      <font>
        <b/>
        <i val="0"/>
        <condense val="0"/>
        <extend val="0"/>
        <sz val="11"/>
        <color indexed="17"/>
      </font>
      <fill>
        <patternFill patternType="none">
          <fgColor indexed="64"/>
          <bgColor indexed="65"/>
        </patternFill>
      </fill>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00FF00"/>
      <rgbColor rgb="000000FF"/>
      <rgbColor rgb="00FFFF00"/>
      <rgbColor rgb="00FF00FF"/>
      <rgbColor rgb="0000FFFF"/>
      <rgbColor rgb="00900000"/>
      <rgbColor rgb="00006411"/>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7E0021"/>
      <rgbColor rgb="00008080"/>
      <rgbColor rgb="000000D4"/>
      <rgbColor rgb="0000CCFF"/>
      <rgbColor rgb="00CCFFFF"/>
      <rgbColor rgb="00CCFFCC"/>
      <rgbColor rgb="00FFFF99"/>
      <rgbColor rgb="0083CAFF"/>
      <rgbColor rgb="00FF99CC"/>
      <rgbColor rgb="00CC99FF"/>
      <rgbColor rgb="00FFCC99"/>
      <rgbColor rgb="003366FF"/>
      <rgbColor rgb="0033CCCC"/>
      <rgbColor rgb="0099CC00"/>
      <rgbColor rgb="00FFD320"/>
      <rgbColor rgb="00FF9900"/>
      <rgbColor rgb="00FF420E"/>
      <rgbColor rgb="00666699"/>
      <rgbColor rgb="00A2BD90"/>
      <rgbColor rgb="00004586"/>
      <rgbColor rgb="00579D1C"/>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570576540755465E-2"/>
          <c:y val="0.14657244240461179"/>
          <c:w val="0.59642147117296218"/>
          <c:h val="0.70922149550618607"/>
        </c:manualLayout>
      </c:layout>
      <c:pieChart>
        <c:varyColors val="1"/>
        <c:ser>
          <c:idx val="0"/>
          <c:order val="0"/>
          <c:spPr>
            <a:solidFill>
              <a:srgbClr val="004586"/>
            </a:solidFill>
            <a:ln w="25400">
              <a:noFill/>
            </a:ln>
          </c:spPr>
          <c:dPt>
            <c:idx val="0"/>
            <c:bubble3D val="0"/>
            <c:extLst>
              <c:ext xmlns:c16="http://schemas.microsoft.com/office/drawing/2014/chart" uri="{C3380CC4-5D6E-409C-BE32-E72D297353CC}">
                <c16:uniqueId val="{00000000-8093-6443-88D2-920E3D3FC353}"/>
              </c:ext>
            </c:extLst>
          </c:dPt>
          <c:dPt>
            <c:idx val="1"/>
            <c:bubble3D val="0"/>
            <c:spPr>
              <a:solidFill>
                <a:srgbClr val="FF420E"/>
              </a:solidFill>
              <a:ln w="25400">
                <a:noFill/>
              </a:ln>
            </c:spPr>
            <c:extLst>
              <c:ext xmlns:c16="http://schemas.microsoft.com/office/drawing/2014/chart" uri="{C3380CC4-5D6E-409C-BE32-E72D297353CC}">
                <c16:uniqueId val="{00000001-8093-6443-88D2-920E3D3FC353}"/>
              </c:ext>
            </c:extLst>
          </c:dPt>
          <c:dPt>
            <c:idx val="2"/>
            <c:bubble3D val="0"/>
            <c:spPr>
              <a:solidFill>
                <a:srgbClr val="FFD320"/>
              </a:solidFill>
              <a:ln w="25400">
                <a:noFill/>
              </a:ln>
            </c:spPr>
            <c:extLst>
              <c:ext xmlns:c16="http://schemas.microsoft.com/office/drawing/2014/chart" uri="{C3380CC4-5D6E-409C-BE32-E72D297353CC}">
                <c16:uniqueId val="{00000002-8093-6443-88D2-920E3D3FC353}"/>
              </c:ext>
            </c:extLst>
          </c:dPt>
          <c:dPt>
            <c:idx val="3"/>
            <c:bubble3D val="0"/>
            <c:spPr>
              <a:solidFill>
                <a:srgbClr val="579D1C"/>
              </a:solidFill>
              <a:ln w="25400">
                <a:noFill/>
              </a:ln>
            </c:spPr>
            <c:extLst>
              <c:ext xmlns:c16="http://schemas.microsoft.com/office/drawing/2014/chart" uri="{C3380CC4-5D6E-409C-BE32-E72D297353CC}">
                <c16:uniqueId val="{00000003-8093-6443-88D2-920E3D3FC353}"/>
              </c:ext>
            </c:extLst>
          </c:dPt>
          <c:dPt>
            <c:idx val="4"/>
            <c:bubble3D val="0"/>
            <c:spPr>
              <a:solidFill>
                <a:srgbClr val="7E0021"/>
              </a:solidFill>
              <a:ln w="25400">
                <a:noFill/>
              </a:ln>
            </c:spPr>
            <c:extLst>
              <c:ext xmlns:c16="http://schemas.microsoft.com/office/drawing/2014/chart" uri="{C3380CC4-5D6E-409C-BE32-E72D297353CC}">
                <c16:uniqueId val="{00000004-8093-6443-88D2-920E3D3FC353}"/>
              </c:ext>
            </c:extLst>
          </c:dPt>
          <c:dPt>
            <c:idx val="5"/>
            <c:bubble3D val="0"/>
            <c:spPr>
              <a:solidFill>
                <a:srgbClr val="83CAFF"/>
              </a:solidFill>
              <a:ln w="25400">
                <a:noFill/>
              </a:ln>
            </c:spPr>
            <c:extLst>
              <c:ext xmlns:c16="http://schemas.microsoft.com/office/drawing/2014/chart" uri="{C3380CC4-5D6E-409C-BE32-E72D297353CC}">
                <c16:uniqueId val="{00000005-8093-6443-88D2-920E3D3FC353}"/>
              </c:ext>
            </c:extLst>
          </c:dPt>
          <c:cat>
            <c:strRef>
              <c:f>Results!$B$20:$B$25</c:f>
              <c:strCache>
                <c:ptCount val="6"/>
                <c:pt idx="0">
                  <c:v>Household bills</c:v>
                </c:pt>
                <c:pt idx="1">
                  <c:v>Living costs</c:v>
                </c:pt>
                <c:pt idx="2">
                  <c:v>Insurance, loans &amp; banking</c:v>
                </c:pt>
                <c:pt idx="3">
                  <c:v>Family &amp; friends</c:v>
                </c:pt>
                <c:pt idx="4">
                  <c:v>Travel</c:v>
                </c:pt>
                <c:pt idx="5">
                  <c:v>Leisure</c:v>
                </c:pt>
              </c:strCache>
            </c:strRef>
          </c:cat>
          <c:val>
            <c:numRef>
              <c:f>Results!$E$20:$E$25</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6-8093-6443-88D2-920E3D3FC353}"/>
            </c:ext>
          </c:extLst>
        </c:ser>
        <c:dLbls>
          <c:showLegendKey val="0"/>
          <c:showVal val="0"/>
          <c:showCatName val="0"/>
          <c:showSerName val="0"/>
          <c:showPercent val="0"/>
          <c:showBubbleSize val="0"/>
          <c:showLeaderLines val="1"/>
        </c:dLbls>
        <c:firstSliceAng val="0"/>
      </c:pieChart>
      <c:spPr>
        <a:noFill/>
        <a:ln w="3175">
          <a:solidFill>
            <a:srgbClr val="B3B3B3"/>
          </a:solidFill>
          <a:prstDash val="solid"/>
        </a:ln>
      </c:spPr>
    </c:plotArea>
    <c:legend>
      <c:legendPos val="r"/>
      <c:layout>
        <c:manualLayout>
          <c:xMode val="edge"/>
          <c:yMode val="edge"/>
          <c:x val="0.73552133831674904"/>
          <c:y val="0.24383521037549022"/>
          <c:w val="0.22274463242399969"/>
          <c:h val="0.51853563725420704"/>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100" b="0" i="0" u="none" strike="noStrike" baseline="0">
          <a:solidFill>
            <a:srgbClr val="000000"/>
          </a:solidFill>
          <a:latin typeface="Calibri"/>
          <a:ea typeface="Calibri"/>
          <a:cs typeface="Calibri"/>
        </a:defRPr>
      </a:pPr>
      <a:endParaRPr lang="en-US"/>
    </a:p>
  </c:txPr>
  <c:printSettings>
    <c:headerFooter alignWithMargins="0"/>
    <c:pageMargins b="1" l="0.75" r="0.75" t="1" header="0.51180555555555551" footer="0.51180555555555551"/>
    <c:pageSetup firstPageNumber="0"/>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come!A1"/><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Household bills'!A1"/><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Living costs'!A1"/><Relationship Id="rId1" Type="http://schemas.openxmlformats.org/officeDocument/2006/relationships/image" Target="../media/image3.png"/><Relationship Id="rId5" Type="http://schemas.openxmlformats.org/officeDocument/2006/relationships/image" Target="../media/image6.png"/><Relationship Id="rId4" Type="http://schemas.openxmlformats.org/officeDocument/2006/relationships/hyperlink" Target="#Income!A1"/></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hyperlink" Target="#'Insurance, loans &amp; banking'!A1"/><Relationship Id="rId1" Type="http://schemas.openxmlformats.org/officeDocument/2006/relationships/image" Target="../media/image3.png"/><Relationship Id="rId5" Type="http://schemas.openxmlformats.org/officeDocument/2006/relationships/image" Target="../media/image8.png"/><Relationship Id="rId4" Type="http://schemas.openxmlformats.org/officeDocument/2006/relationships/hyperlink" Target="#'Household bills'!A1"/></Relationships>
</file>

<file path=xl/drawings/_rels/drawing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hyperlink" Target="#'Family &amp; friends'!A1"/><Relationship Id="rId1" Type="http://schemas.openxmlformats.org/officeDocument/2006/relationships/image" Target="../media/image3.png"/><Relationship Id="rId5" Type="http://schemas.openxmlformats.org/officeDocument/2006/relationships/image" Target="../media/image10.png"/><Relationship Id="rId4" Type="http://schemas.openxmlformats.org/officeDocument/2006/relationships/hyperlink" Target="#'Living costs'!A1"/></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13.png"/><Relationship Id="rId2" Type="http://schemas.openxmlformats.org/officeDocument/2006/relationships/image" Target="../media/image11.png"/><Relationship Id="rId1" Type="http://schemas.openxmlformats.org/officeDocument/2006/relationships/hyperlink" Target="https://www.moneyadviceservice.org.uk/?utm_source=bp-spreadsheet&amp;utm_medium=spreadsheet&amp;utm_campaign=bp-spreadsheet-longform" TargetMode="External"/><Relationship Id="rId6" Type="http://schemas.openxmlformats.org/officeDocument/2006/relationships/hyperlink" Target="#Travel!A1"/><Relationship Id="rId5" Type="http://schemas.openxmlformats.org/officeDocument/2006/relationships/image" Target="../media/image12.png"/><Relationship Id="rId4" Type="http://schemas.openxmlformats.org/officeDocument/2006/relationships/hyperlink" Target="#'Insurance, loans &amp; banking'!A1"/></Relationships>
</file>

<file path=xl/drawings/_rels/drawing7.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hyperlink" Target="#'Family &amp; friends'!A1"/><Relationship Id="rId1" Type="http://schemas.openxmlformats.org/officeDocument/2006/relationships/image" Target="../media/image3.png"/><Relationship Id="rId5" Type="http://schemas.openxmlformats.org/officeDocument/2006/relationships/image" Target="../media/image15.png"/><Relationship Id="rId4" Type="http://schemas.openxmlformats.org/officeDocument/2006/relationships/hyperlink" Target="#Leisure!A1"/></Relationships>
</file>

<file path=xl/drawings/_rels/drawing8.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hyperlink" Target="#Results!A1"/><Relationship Id="rId1" Type="http://schemas.openxmlformats.org/officeDocument/2006/relationships/image" Target="../media/image3.png"/><Relationship Id="rId5" Type="http://schemas.openxmlformats.org/officeDocument/2006/relationships/image" Target="../media/image17.png"/><Relationship Id="rId4" Type="http://schemas.openxmlformats.org/officeDocument/2006/relationships/hyperlink" Target="#Travel!A1"/></Relationships>
</file>

<file path=xl/drawings/_rels/drawing9.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8.png"/><Relationship Id="rId1" Type="http://schemas.openxmlformats.org/officeDocument/2006/relationships/hyperlink" Target="#Income!A1"/><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9</xdr:col>
      <xdr:colOff>25400</xdr:colOff>
      <xdr:row>3</xdr:row>
      <xdr:rowOff>241300</xdr:rowOff>
    </xdr:from>
    <xdr:to>
      <xdr:col>12</xdr:col>
      <xdr:colOff>342900</xdr:colOff>
      <xdr:row>5</xdr:row>
      <xdr:rowOff>609600</xdr:rowOff>
    </xdr:to>
    <xdr:pic>
      <xdr:nvPicPr>
        <xdr:cNvPr id="1040" name="Picture 1">
          <a:extLst>
            <a:ext uri="{FF2B5EF4-FFF2-40B4-BE49-F238E27FC236}">
              <a16:creationId xmlns:a16="http://schemas.microsoft.com/office/drawing/2014/main" id="{FCF77467-656C-9F4D-BE21-B348307FC7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16800" y="1219200"/>
          <a:ext cx="2336800" cy="229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9</xdr:col>
      <xdr:colOff>431800</xdr:colOff>
      <xdr:row>5</xdr:row>
      <xdr:rowOff>812800</xdr:rowOff>
    </xdr:from>
    <xdr:to>
      <xdr:col>11</xdr:col>
      <xdr:colOff>444500</xdr:colOff>
      <xdr:row>7</xdr:row>
      <xdr:rowOff>139700</xdr:rowOff>
    </xdr:to>
    <xdr:pic>
      <xdr:nvPicPr>
        <xdr:cNvPr id="1041" name="Picture 5">
          <a:hlinkClick xmlns:r="http://schemas.openxmlformats.org/officeDocument/2006/relationships" r:id="rId2"/>
          <a:extLst>
            <a:ext uri="{FF2B5EF4-FFF2-40B4-BE49-F238E27FC236}">
              <a16:creationId xmlns:a16="http://schemas.microsoft.com/office/drawing/2014/main" id="{9BBB4C6A-D257-4E4F-AA2F-D12CE40A195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23200" y="3721100"/>
          <a:ext cx="13589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editAs="absolute">
    <xdr:from>
      <xdr:col>1</xdr:col>
      <xdr:colOff>0</xdr:colOff>
      <xdr:row>0</xdr:row>
      <xdr:rowOff>177800</xdr:rowOff>
    </xdr:from>
    <xdr:to>
      <xdr:col>7</xdr:col>
      <xdr:colOff>469900</xdr:colOff>
      <xdr:row>3</xdr:row>
      <xdr:rowOff>76200</xdr:rowOff>
    </xdr:to>
    <xdr:pic>
      <xdr:nvPicPr>
        <xdr:cNvPr id="1042" name="Graphics 1">
          <a:extLst>
            <a:ext uri="{FF2B5EF4-FFF2-40B4-BE49-F238E27FC236}">
              <a16:creationId xmlns:a16="http://schemas.microsoft.com/office/drawing/2014/main" id="{69938AD6-3B20-1846-95FC-294FE7CD35B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73100" y="177800"/>
          <a:ext cx="55753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0.09968</cdr:x>
      <cdr:y>0.83254</cdr:y>
    </cdr:from>
    <cdr:to>
      <cdr:x>0.10306</cdr:x>
      <cdr:y>0.87439</cdr:y>
    </cdr:to>
    <cdr:sp macro="" textlink="">
      <cdr:nvSpPr>
        <cdr:cNvPr id="12289" name="Text Box 1"/>
        <cdr:cNvSpPr txBox="1">
          <a:spLocks xmlns:a="http://schemas.openxmlformats.org/drawingml/2006/main" noChangeArrowheads="1"/>
        </cdr:cNvSpPr>
      </cdr:nvSpPr>
      <cdr:spPr bwMode="auto">
        <a:xfrm xmlns:a="http://schemas.openxmlformats.org/drawingml/2006/main">
          <a:off x="545614" y="3425729"/>
          <a:ext cx="18531" cy="172227"/>
        </a:xfrm>
        <a:prstGeom xmlns:a="http://schemas.openxmlformats.org/drawingml/2006/main" prst="rect">
          <a:avLst/>
        </a:prstGeom>
        <a:solidFill xmlns:a="http://schemas.openxmlformats.org/drawingml/2006/main">
          <a:srgbClr val="FFFFFF"/>
        </a:solidFill>
        <a:ln xmlns:a="http://schemas.openxmlformats.org/drawingml/2006/main">
          <a:noFill/>
        </a:ln>
        <a:effectLst xmlns:a="http://schemas.openxmlformats.org/drawingml/2006/main"/>
        <a:extLst xmlns:a="http://schemas.openxmlformats.org/drawingml/2006/main"/>
      </cdr:spPr>
      <cdr:txBody>
        <a:bodyPr xmlns:a="http://schemas.openxmlformats.org/drawingml/2006/main" wrap="none" lIns="18288" tIns="0" rIns="0" bIns="0" anchor="ctr" upright="1">
          <a:spAutoFit/>
        </a:bodyPr>
        <a:lstStyle xmlns:a="http://schemas.openxmlformats.org/drawingml/2006/main"/>
        <a:p xmlns:a="http://schemas.openxmlformats.org/drawingml/2006/main">
          <a:endParaRPr lang="en-US"/>
        </a:p>
      </cdr:txBody>
    </cdr:sp>
  </cdr:relSizeAnchor>
  <cdr:relSizeAnchor xmlns:cdr="http://schemas.openxmlformats.org/drawingml/2006/chartDrawing">
    <cdr:from>
      <cdr:x>0.09968</cdr:x>
      <cdr:y>0.83254</cdr:y>
    </cdr:from>
    <cdr:to>
      <cdr:x>0.10306</cdr:x>
      <cdr:y>0.87439</cdr:y>
    </cdr:to>
    <cdr:sp macro="" textlink="">
      <cdr:nvSpPr>
        <cdr:cNvPr id="12290" name="Text Box 2"/>
        <cdr:cNvSpPr txBox="1">
          <a:spLocks xmlns:a="http://schemas.openxmlformats.org/drawingml/2006/main" noChangeArrowheads="1"/>
        </cdr:cNvSpPr>
      </cdr:nvSpPr>
      <cdr:spPr bwMode="auto">
        <a:xfrm xmlns:a="http://schemas.openxmlformats.org/drawingml/2006/main">
          <a:off x="545614" y="3425729"/>
          <a:ext cx="18531" cy="172227"/>
        </a:xfrm>
        <a:prstGeom xmlns:a="http://schemas.openxmlformats.org/drawingml/2006/main" prst="rect">
          <a:avLst/>
        </a:prstGeom>
        <a:solidFill xmlns:a="http://schemas.openxmlformats.org/drawingml/2006/main">
          <a:srgbClr val="FFFFFF"/>
        </a:solidFill>
        <a:ln xmlns:a="http://schemas.openxmlformats.org/drawingml/2006/main">
          <a:noFill/>
        </a:ln>
        <a:effectLst xmlns:a="http://schemas.openxmlformats.org/drawingml/2006/main"/>
        <a:extLst xmlns:a="http://schemas.openxmlformats.org/drawingml/2006/main"/>
      </cdr:spPr>
      <cdr:txBody>
        <a:bodyPr xmlns:a="http://schemas.openxmlformats.org/drawingml/2006/main" wrap="none" lIns="18288" tIns="0" rIns="0" bIns="0" anchor="ctr" upright="1">
          <a:spAutoFit/>
        </a:bodyPr>
        <a:lstStyle xmlns:a="http://schemas.openxmlformats.org/drawingml/2006/main"/>
        <a:p xmlns:a="http://schemas.openxmlformats.org/drawingml/2006/main">
          <a:endParaRPr lang="en-US"/>
        </a:p>
      </cdr:txBody>
    </cdr:sp>
  </cdr:relSizeAnchor>
  <cdr:relSizeAnchor xmlns:cdr="http://schemas.openxmlformats.org/drawingml/2006/chartDrawing">
    <cdr:from>
      <cdr:x>0.09968</cdr:x>
      <cdr:y>0.83254</cdr:y>
    </cdr:from>
    <cdr:to>
      <cdr:x>0.10306</cdr:x>
      <cdr:y>0.87439</cdr:y>
    </cdr:to>
    <cdr:sp macro="" textlink="">
      <cdr:nvSpPr>
        <cdr:cNvPr id="12291" name="Text Box 3"/>
        <cdr:cNvSpPr txBox="1">
          <a:spLocks xmlns:a="http://schemas.openxmlformats.org/drawingml/2006/main" noChangeArrowheads="1"/>
        </cdr:cNvSpPr>
      </cdr:nvSpPr>
      <cdr:spPr bwMode="auto">
        <a:xfrm xmlns:a="http://schemas.openxmlformats.org/drawingml/2006/main">
          <a:off x="545614" y="3425729"/>
          <a:ext cx="18531" cy="172227"/>
        </a:xfrm>
        <a:prstGeom xmlns:a="http://schemas.openxmlformats.org/drawingml/2006/main" prst="rect">
          <a:avLst/>
        </a:prstGeom>
        <a:solidFill xmlns:a="http://schemas.openxmlformats.org/drawingml/2006/main">
          <a:srgbClr val="FFFFFF"/>
        </a:solidFill>
        <a:ln xmlns:a="http://schemas.openxmlformats.org/drawingml/2006/main">
          <a:noFill/>
        </a:ln>
        <a:effectLst xmlns:a="http://schemas.openxmlformats.org/drawingml/2006/main"/>
        <a:extLst xmlns:a="http://schemas.openxmlformats.org/drawingml/2006/main"/>
      </cdr:spPr>
      <cdr:txBody>
        <a:bodyPr xmlns:a="http://schemas.openxmlformats.org/drawingml/2006/main" wrap="none" lIns="18288" tIns="0" rIns="0" bIns="0" anchor="ctr" upright="1">
          <a:spAutoFit/>
        </a:bodyPr>
        <a:lstStyle xmlns:a="http://schemas.openxmlformats.org/drawingml/2006/main"/>
        <a:p xmlns:a="http://schemas.openxmlformats.org/drawingml/2006/main">
          <a:endParaRPr lang="en-US"/>
        </a:p>
      </cdr:txBody>
    </cdr:sp>
  </cdr:relSizeAnchor>
  <cdr:relSizeAnchor xmlns:cdr="http://schemas.openxmlformats.org/drawingml/2006/chartDrawing">
    <cdr:from>
      <cdr:x>0.09968</cdr:x>
      <cdr:y>0.83254</cdr:y>
    </cdr:from>
    <cdr:to>
      <cdr:x>0.10306</cdr:x>
      <cdr:y>0.87439</cdr:y>
    </cdr:to>
    <cdr:sp macro="" textlink="">
      <cdr:nvSpPr>
        <cdr:cNvPr id="12292" name="Text Box 4"/>
        <cdr:cNvSpPr txBox="1">
          <a:spLocks xmlns:a="http://schemas.openxmlformats.org/drawingml/2006/main" noChangeArrowheads="1"/>
        </cdr:cNvSpPr>
      </cdr:nvSpPr>
      <cdr:spPr bwMode="auto">
        <a:xfrm xmlns:a="http://schemas.openxmlformats.org/drawingml/2006/main">
          <a:off x="545614" y="3425729"/>
          <a:ext cx="18531" cy="172227"/>
        </a:xfrm>
        <a:prstGeom xmlns:a="http://schemas.openxmlformats.org/drawingml/2006/main" prst="rect">
          <a:avLst/>
        </a:prstGeom>
        <a:solidFill xmlns:a="http://schemas.openxmlformats.org/drawingml/2006/main">
          <a:srgbClr val="FFFFFF"/>
        </a:solidFill>
        <a:ln xmlns:a="http://schemas.openxmlformats.org/drawingml/2006/main">
          <a:noFill/>
        </a:ln>
        <a:effectLst xmlns:a="http://schemas.openxmlformats.org/drawingml/2006/main"/>
        <a:extLst xmlns:a="http://schemas.openxmlformats.org/drawingml/2006/main"/>
      </cdr:spPr>
      <cdr:txBody>
        <a:bodyPr xmlns:a="http://schemas.openxmlformats.org/drawingml/2006/main" wrap="none" lIns="18288" tIns="0" rIns="0" bIns="0" anchor="ctr" upright="1">
          <a:spAutoFit/>
        </a:bodyPr>
        <a:lstStyle xmlns:a="http://schemas.openxmlformats.org/drawingml/2006/main"/>
        <a:p xmlns:a="http://schemas.openxmlformats.org/drawingml/2006/main">
          <a:endParaRPr lang="en-US"/>
        </a:p>
      </cdr:txBody>
    </cdr:sp>
  </cdr:relSizeAnchor>
  <cdr:relSizeAnchor xmlns:cdr="http://schemas.openxmlformats.org/drawingml/2006/chartDrawing">
    <cdr:from>
      <cdr:x>0.09968</cdr:x>
      <cdr:y>0.83254</cdr:y>
    </cdr:from>
    <cdr:to>
      <cdr:x>0.10306</cdr:x>
      <cdr:y>0.87439</cdr:y>
    </cdr:to>
    <cdr:sp macro="" textlink="">
      <cdr:nvSpPr>
        <cdr:cNvPr id="12293" name="Text Box 5"/>
        <cdr:cNvSpPr txBox="1">
          <a:spLocks xmlns:a="http://schemas.openxmlformats.org/drawingml/2006/main" noChangeArrowheads="1"/>
        </cdr:cNvSpPr>
      </cdr:nvSpPr>
      <cdr:spPr bwMode="auto">
        <a:xfrm xmlns:a="http://schemas.openxmlformats.org/drawingml/2006/main">
          <a:off x="545614" y="3425729"/>
          <a:ext cx="18531" cy="172227"/>
        </a:xfrm>
        <a:prstGeom xmlns:a="http://schemas.openxmlformats.org/drawingml/2006/main" prst="rect">
          <a:avLst/>
        </a:prstGeom>
        <a:solidFill xmlns:a="http://schemas.openxmlformats.org/drawingml/2006/main">
          <a:srgbClr val="FFFFFF"/>
        </a:solidFill>
        <a:ln xmlns:a="http://schemas.openxmlformats.org/drawingml/2006/main">
          <a:noFill/>
        </a:ln>
        <a:effectLst xmlns:a="http://schemas.openxmlformats.org/drawingml/2006/main"/>
        <a:extLst xmlns:a="http://schemas.openxmlformats.org/drawingml/2006/main"/>
      </cdr:spPr>
      <cdr:txBody>
        <a:bodyPr xmlns:a="http://schemas.openxmlformats.org/drawingml/2006/main" wrap="none" lIns="18288" tIns="0" rIns="0" bIns="0" anchor="ctr" upright="1">
          <a:spAutoFit/>
        </a:bodyPr>
        <a:lstStyle xmlns:a="http://schemas.openxmlformats.org/drawingml/2006/main"/>
        <a:p xmlns:a="http://schemas.openxmlformats.org/drawingml/2006/main">
          <a:endParaRPr lang="en-US"/>
        </a:p>
      </cdr:txBody>
    </cdr:sp>
  </cdr:relSizeAnchor>
  <cdr:relSizeAnchor xmlns:cdr="http://schemas.openxmlformats.org/drawingml/2006/chartDrawing">
    <cdr:from>
      <cdr:x>0.09968</cdr:x>
      <cdr:y>0.83254</cdr:y>
    </cdr:from>
    <cdr:to>
      <cdr:x>0.10306</cdr:x>
      <cdr:y>0.87439</cdr:y>
    </cdr:to>
    <cdr:sp macro="" textlink="">
      <cdr:nvSpPr>
        <cdr:cNvPr id="12294" name="Text Box 6"/>
        <cdr:cNvSpPr txBox="1">
          <a:spLocks xmlns:a="http://schemas.openxmlformats.org/drawingml/2006/main" noChangeArrowheads="1"/>
        </cdr:cNvSpPr>
      </cdr:nvSpPr>
      <cdr:spPr bwMode="auto">
        <a:xfrm xmlns:a="http://schemas.openxmlformats.org/drawingml/2006/main">
          <a:off x="545614" y="3425729"/>
          <a:ext cx="18531" cy="172227"/>
        </a:xfrm>
        <a:prstGeom xmlns:a="http://schemas.openxmlformats.org/drawingml/2006/main" prst="rect">
          <a:avLst/>
        </a:prstGeom>
        <a:solidFill xmlns:a="http://schemas.openxmlformats.org/drawingml/2006/main">
          <a:srgbClr val="FFFFFF"/>
        </a:solidFill>
        <a:ln xmlns:a="http://schemas.openxmlformats.org/drawingml/2006/main">
          <a:noFill/>
        </a:ln>
        <a:effectLst xmlns:a="http://schemas.openxmlformats.org/drawingml/2006/main"/>
        <a:extLst xmlns:a="http://schemas.openxmlformats.org/drawingml/2006/main"/>
      </cdr:spPr>
      <cdr:txBody>
        <a:bodyPr xmlns:a="http://schemas.openxmlformats.org/drawingml/2006/main" wrap="none" lIns="18288" tIns="0" rIns="0" bIns="0" anchor="ctr" upright="1">
          <a:spAutoFit/>
        </a:bodyPr>
        <a:lstStyle xmlns:a="http://schemas.openxmlformats.org/drawingml/2006/main"/>
        <a:p xmlns:a="http://schemas.openxmlformats.org/drawingml/2006/main">
          <a:endParaRPr lang="en-US"/>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4</xdr:row>
      <xdr:rowOff>177800</xdr:rowOff>
    </xdr:from>
    <xdr:to>
      <xdr:col>0</xdr:col>
      <xdr:colOff>304800</xdr:colOff>
      <xdr:row>5</xdr:row>
      <xdr:rowOff>279400</xdr:rowOff>
    </xdr:to>
    <xdr:sp macro="" textlink="">
      <xdr:nvSpPr>
        <xdr:cNvPr id="2064" name="AutoShape 3">
          <a:extLst>
            <a:ext uri="{FF2B5EF4-FFF2-40B4-BE49-F238E27FC236}">
              <a16:creationId xmlns:a16="http://schemas.microsoft.com/office/drawing/2014/main" id="{ECF77304-D6DA-EA40-A04E-B96A2B378293}"/>
            </a:ext>
          </a:extLst>
        </xdr:cNvPr>
        <xdr:cNvSpPr>
          <a:spLocks noChangeArrowheads="1"/>
        </xdr:cNvSpPr>
      </xdr:nvSpPr>
      <xdr:spPr bwMode="auto">
        <a:xfrm>
          <a:off x="0" y="1333500"/>
          <a:ext cx="304800" cy="29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absolute">
    <xdr:from>
      <xdr:col>1</xdr:col>
      <xdr:colOff>0</xdr:colOff>
      <xdr:row>1</xdr:row>
      <xdr:rowOff>0</xdr:rowOff>
    </xdr:from>
    <xdr:to>
      <xdr:col>1</xdr:col>
      <xdr:colOff>3454400</xdr:colOff>
      <xdr:row>3</xdr:row>
      <xdr:rowOff>25400</xdr:rowOff>
    </xdr:to>
    <xdr:pic>
      <xdr:nvPicPr>
        <xdr:cNvPr id="2065" name="Graphics 1">
          <a:extLst>
            <a:ext uri="{FF2B5EF4-FFF2-40B4-BE49-F238E27FC236}">
              <a16:creationId xmlns:a16="http://schemas.microsoft.com/office/drawing/2014/main" id="{DA9D14D4-3BEF-9D48-8065-B7EE2FF450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100" y="190500"/>
          <a:ext cx="3454400" cy="52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1371600</xdr:colOff>
      <xdr:row>47</xdr:row>
      <xdr:rowOff>0</xdr:rowOff>
    </xdr:from>
    <xdr:to>
      <xdr:col>6</xdr:col>
      <xdr:colOff>2146300</xdr:colOff>
      <xdr:row>48</xdr:row>
      <xdr:rowOff>127000</xdr:rowOff>
    </xdr:to>
    <xdr:pic>
      <xdr:nvPicPr>
        <xdr:cNvPr id="2066" name="Picture 5">
          <a:hlinkClick xmlns:r="http://schemas.openxmlformats.org/officeDocument/2006/relationships" r:id="rId2"/>
          <a:extLst>
            <a:ext uri="{FF2B5EF4-FFF2-40B4-BE49-F238E27FC236}">
              <a16:creationId xmlns:a16="http://schemas.microsoft.com/office/drawing/2014/main" id="{966E02A2-AEB0-DE43-BE9F-8BCE13CA49E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994900" y="12420600"/>
          <a:ext cx="2209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165100</xdr:rowOff>
    </xdr:from>
    <xdr:to>
      <xdr:col>0</xdr:col>
      <xdr:colOff>304800</xdr:colOff>
      <xdr:row>5</xdr:row>
      <xdr:rowOff>279400</xdr:rowOff>
    </xdr:to>
    <xdr:sp macro="" textlink="">
      <xdr:nvSpPr>
        <xdr:cNvPr id="3093" name="AutoShape 3">
          <a:extLst>
            <a:ext uri="{FF2B5EF4-FFF2-40B4-BE49-F238E27FC236}">
              <a16:creationId xmlns:a16="http://schemas.microsoft.com/office/drawing/2014/main" id="{8825A39A-5502-6A4E-B366-73A14F69BC27}"/>
            </a:ext>
          </a:extLst>
        </xdr:cNvPr>
        <xdr:cNvSpPr>
          <a:spLocks noChangeArrowheads="1"/>
        </xdr:cNvSpPr>
      </xdr:nvSpPr>
      <xdr:spPr bwMode="auto">
        <a:xfrm>
          <a:off x="0" y="1320800"/>
          <a:ext cx="304800" cy="29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absolute">
    <xdr:from>
      <xdr:col>1</xdr:col>
      <xdr:colOff>0</xdr:colOff>
      <xdr:row>1</xdr:row>
      <xdr:rowOff>0</xdr:rowOff>
    </xdr:from>
    <xdr:to>
      <xdr:col>1</xdr:col>
      <xdr:colOff>3454400</xdr:colOff>
      <xdr:row>3</xdr:row>
      <xdr:rowOff>38100</xdr:rowOff>
    </xdr:to>
    <xdr:pic>
      <xdr:nvPicPr>
        <xdr:cNvPr id="3094" name="Graphics 1">
          <a:extLst>
            <a:ext uri="{FF2B5EF4-FFF2-40B4-BE49-F238E27FC236}">
              <a16:creationId xmlns:a16="http://schemas.microsoft.com/office/drawing/2014/main" id="{2CADACD4-D50F-E443-82FD-2FA0D47270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100" y="190500"/>
          <a:ext cx="34544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203200</xdr:colOff>
      <xdr:row>47</xdr:row>
      <xdr:rowOff>228600</xdr:rowOff>
    </xdr:from>
    <xdr:to>
      <xdr:col>6</xdr:col>
      <xdr:colOff>2146300</xdr:colOff>
      <xdr:row>49</xdr:row>
      <xdr:rowOff>177800</xdr:rowOff>
    </xdr:to>
    <xdr:pic>
      <xdr:nvPicPr>
        <xdr:cNvPr id="3095" name="Picture 7">
          <a:hlinkClick xmlns:r="http://schemas.openxmlformats.org/officeDocument/2006/relationships" r:id="rId2"/>
          <a:extLst>
            <a:ext uri="{FF2B5EF4-FFF2-40B4-BE49-F238E27FC236}">
              <a16:creationId xmlns:a16="http://schemas.microsoft.com/office/drawing/2014/main" id="{500CF7AF-5858-814A-A223-5ED0D4FCBE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261600" y="12598400"/>
          <a:ext cx="19431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0</xdr:colOff>
      <xdr:row>47</xdr:row>
      <xdr:rowOff>228600</xdr:rowOff>
    </xdr:from>
    <xdr:to>
      <xdr:col>1</xdr:col>
      <xdr:colOff>1752600</xdr:colOff>
      <xdr:row>49</xdr:row>
      <xdr:rowOff>177800</xdr:rowOff>
    </xdr:to>
    <xdr:pic>
      <xdr:nvPicPr>
        <xdr:cNvPr id="3096" name="Picture 6">
          <a:hlinkClick xmlns:r="http://schemas.openxmlformats.org/officeDocument/2006/relationships" r:id="rId4"/>
          <a:extLst>
            <a:ext uri="{FF2B5EF4-FFF2-40B4-BE49-F238E27FC236}">
              <a16:creationId xmlns:a16="http://schemas.microsoft.com/office/drawing/2014/main" id="{B9A470F3-F8F2-8D40-8470-2C059B01825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73100" y="12598400"/>
          <a:ext cx="17526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177800</xdr:rowOff>
    </xdr:from>
    <xdr:to>
      <xdr:col>0</xdr:col>
      <xdr:colOff>304800</xdr:colOff>
      <xdr:row>5</xdr:row>
      <xdr:rowOff>190500</xdr:rowOff>
    </xdr:to>
    <xdr:sp macro="" textlink="">
      <xdr:nvSpPr>
        <xdr:cNvPr id="4117" name="AutoShape 3">
          <a:extLst>
            <a:ext uri="{FF2B5EF4-FFF2-40B4-BE49-F238E27FC236}">
              <a16:creationId xmlns:a16="http://schemas.microsoft.com/office/drawing/2014/main" id="{0354E8F7-E23E-F54F-AC1A-999C7AB9D080}"/>
            </a:ext>
          </a:extLst>
        </xdr:cNvPr>
        <xdr:cNvSpPr>
          <a:spLocks noChangeArrowheads="1"/>
        </xdr:cNvSpPr>
      </xdr:nvSpPr>
      <xdr:spPr bwMode="auto">
        <a:xfrm>
          <a:off x="0" y="1333500"/>
          <a:ext cx="3048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absolute">
    <xdr:from>
      <xdr:col>1</xdr:col>
      <xdr:colOff>0</xdr:colOff>
      <xdr:row>1</xdr:row>
      <xdr:rowOff>0</xdr:rowOff>
    </xdr:from>
    <xdr:to>
      <xdr:col>1</xdr:col>
      <xdr:colOff>3454400</xdr:colOff>
      <xdr:row>3</xdr:row>
      <xdr:rowOff>25400</xdr:rowOff>
    </xdr:to>
    <xdr:pic>
      <xdr:nvPicPr>
        <xdr:cNvPr id="4118" name="Graphics 1">
          <a:extLst>
            <a:ext uri="{FF2B5EF4-FFF2-40B4-BE49-F238E27FC236}">
              <a16:creationId xmlns:a16="http://schemas.microsoft.com/office/drawing/2014/main" id="{0DFE8868-5E86-4D46-8098-67C6783106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100" y="190500"/>
          <a:ext cx="3454400" cy="52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393700</xdr:colOff>
      <xdr:row>41</xdr:row>
      <xdr:rowOff>177800</xdr:rowOff>
    </xdr:from>
    <xdr:to>
      <xdr:col>6</xdr:col>
      <xdr:colOff>2159000</xdr:colOff>
      <xdr:row>44</xdr:row>
      <xdr:rowOff>25400</xdr:rowOff>
    </xdr:to>
    <xdr:pic>
      <xdr:nvPicPr>
        <xdr:cNvPr id="4119" name="Picture 7">
          <a:hlinkClick xmlns:r="http://schemas.openxmlformats.org/officeDocument/2006/relationships" r:id="rId2"/>
          <a:extLst>
            <a:ext uri="{FF2B5EF4-FFF2-40B4-BE49-F238E27FC236}">
              <a16:creationId xmlns:a16="http://schemas.microsoft.com/office/drawing/2014/main" id="{4A522F24-FE7C-6049-9E67-5CB66FFE666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17000" y="10604500"/>
          <a:ext cx="32004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0</xdr:colOff>
      <xdr:row>41</xdr:row>
      <xdr:rowOff>177800</xdr:rowOff>
    </xdr:from>
    <xdr:to>
      <xdr:col>1</xdr:col>
      <xdr:colOff>2425700</xdr:colOff>
      <xdr:row>44</xdr:row>
      <xdr:rowOff>25400</xdr:rowOff>
    </xdr:to>
    <xdr:pic>
      <xdr:nvPicPr>
        <xdr:cNvPr id="4120" name="Picture 8">
          <a:hlinkClick xmlns:r="http://schemas.openxmlformats.org/officeDocument/2006/relationships" r:id="rId4"/>
          <a:extLst>
            <a:ext uri="{FF2B5EF4-FFF2-40B4-BE49-F238E27FC236}">
              <a16:creationId xmlns:a16="http://schemas.microsoft.com/office/drawing/2014/main" id="{64F85D22-1254-304F-8EF8-1462A802EA6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73100" y="10604500"/>
          <a:ext cx="24257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177800</xdr:rowOff>
    </xdr:from>
    <xdr:to>
      <xdr:col>0</xdr:col>
      <xdr:colOff>304800</xdr:colOff>
      <xdr:row>5</xdr:row>
      <xdr:rowOff>190500</xdr:rowOff>
    </xdr:to>
    <xdr:sp macro="" textlink="">
      <xdr:nvSpPr>
        <xdr:cNvPr id="5141" name="AutoShape 3">
          <a:extLst>
            <a:ext uri="{FF2B5EF4-FFF2-40B4-BE49-F238E27FC236}">
              <a16:creationId xmlns:a16="http://schemas.microsoft.com/office/drawing/2014/main" id="{F6E69EFE-46E3-DB44-8F39-BE879E08D0A6}"/>
            </a:ext>
          </a:extLst>
        </xdr:cNvPr>
        <xdr:cNvSpPr>
          <a:spLocks noChangeArrowheads="1"/>
        </xdr:cNvSpPr>
      </xdr:nvSpPr>
      <xdr:spPr bwMode="auto">
        <a:xfrm>
          <a:off x="0" y="1333500"/>
          <a:ext cx="3048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absolute">
    <xdr:from>
      <xdr:col>1</xdr:col>
      <xdr:colOff>0</xdr:colOff>
      <xdr:row>0</xdr:row>
      <xdr:rowOff>177800</xdr:rowOff>
    </xdr:from>
    <xdr:to>
      <xdr:col>1</xdr:col>
      <xdr:colOff>3454400</xdr:colOff>
      <xdr:row>3</xdr:row>
      <xdr:rowOff>12700</xdr:rowOff>
    </xdr:to>
    <xdr:pic>
      <xdr:nvPicPr>
        <xdr:cNvPr id="5142" name="Graphics 1">
          <a:extLst>
            <a:ext uri="{FF2B5EF4-FFF2-40B4-BE49-F238E27FC236}">
              <a16:creationId xmlns:a16="http://schemas.microsoft.com/office/drawing/2014/main" id="{61C0AC73-E2B9-9647-BB5B-16C34B57CB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100" y="177800"/>
          <a:ext cx="3454400" cy="52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1308100</xdr:colOff>
      <xdr:row>46</xdr:row>
      <xdr:rowOff>177800</xdr:rowOff>
    </xdr:from>
    <xdr:to>
      <xdr:col>6</xdr:col>
      <xdr:colOff>2146300</xdr:colOff>
      <xdr:row>49</xdr:row>
      <xdr:rowOff>25400</xdr:rowOff>
    </xdr:to>
    <xdr:pic>
      <xdr:nvPicPr>
        <xdr:cNvPr id="5143" name="Picture 7">
          <a:hlinkClick xmlns:r="http://schemas.openxmlformats.org/officeDocument/2006/relationships" r:id="rId2"/>
          <a:extLst>
            <a:ext uri="{FF2B5EF4-FFF2-40B4-BE49-F238E27FC236}">
              <a16:creationId xmlns:a16="http://schemas.microsoft.com/office/drawing/2014/main" id="{D2593903-77E5-CE4C-931B-AD46CC38388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931400" y="12103100"/>
          <a:ext cx="22733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0</xdr:colOff>
      <xdr:row>46</xdr:row>
      <xdr:rowOff>177800</xdr:rowOff>
    </xdr:from>
    <xdr:to>
      <xdr:col>1</xdr:col>
      <xdr:colOff>2159000</xdr:colOff>
      <xdr:row>49</xdr:row>
      <xdr:rowOff>25400</xdr:rowOff>
    </xdr:to>
    <xdr:pic>
      <xdr:nvPicPr>
        <xdr:cNvPr id="5144" name="Picture 6">
          <a:hlinkClick xmlns:r="http://schemas.openxmlformats.org/officeDocument/2006/relationships" r:id="rId4"/>
          <a:extLst>
            <a:ext uri="{FF2B5EF4-FFF2-40B4-BE49-F238E27FC236}">
              <a16:creationId xmlns:a16="http://schemas.microsoft.com/office/drawing/2014/main" id="{5EF01233-BB29-DC4D-8650-12B8366E499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73100" y="12103100"/>
          <a:ext cx="21590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177800</xdr:rowOff>
    </xdr:from>
    <xdr:to>
      <xdr:col>0</xdr:col>
      <xdr:colOff>304800</xdr:colOff>
      <xdr:row>5</xdr:row>
      <xdr:rowOff>190500</xdr:rowOff>
    </xdr:to>
    <xdr:sp macro="" textlink="">
      <xdr:nvSpPr>
        <xdr:cNvPr id="6170" name="AutoShape 3">
          <a:extLst>
            <a:ext uri="{FF2B5EF4-FFF2-40B4-BE49-F238E27FC236}">
              <a16:creationId xmlns:a16="http://schemas.microsoft.com/office/drawing/2014/main" id="{DF86A301-18EB-2D4C-80DD-129BAF4E4BC8}"/>
            </a:ext>
          </a:extLst>
        </xdr:cNvPr>
        <xdr:cNvSpPr>
          <a:spLocks noChangeArrowheads="1"/>
        </xdr:cNvSpPr>
      </xdr:nvSpPr>
      <xdr:spPr bwMode="auto">
        <a:xfrm>
          <a:off x="0" y="1333500"/>
          <a:ext cx="3048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0</xdr:row>
      <xdr:rowOff>177800</xdr:rowOff>
    </xdr:from>
    <xdr:to>
      <xdr:col>1</xdr:col>
      <xdr:colOff>3060700</xdr:colOff>
      <xdr:row>2</xdr:row>
      <xdr:rowOff>228600</xdr:rowOff>
    </xdr:to>
    <xdr:pic>
      <xdr:nvPicPr>
        <xdr:cNvPr id="6171" name="Picture 4">
          <a:hlinkClick xmlns:r="http://schemas.openxmlformats.org/officeDocument/2006/relationships" r:id="rId1"/>
          <a:extLst>
            <a:ext uri="{FF2B5EF4-FFF2-40B4-BE49-F238E27FC236}">
              <a16:creationId xmlns:a16="http://schemas.microsoft.com/office/drawing/2014/main" id="{B66FCC85-C669-9B4D-9692-08B9C73A388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3100" y="177800"/>
          <a:ext cx="30607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editAs="absolute">
    <xdr:from>
      <xdr:col>1</xdr:col>
      <xdr:colOff>0</xdr:colOff>
      <xdr:row>1</xdr:row>
      <xdr:rowOff>0</xdr:rowOff>
    </xdr:from>
    <xdr:to>
      <xdr:col>1</xdr:col>
      <xdr:colOff>3454400</xdr:colOff>
      <xdr:row>3</xdr:row>
      <xdr:rowOff>25400</xdr:rowOff>
    </xdr:to>
    <xdr:pic>
      <xdr:nvPicPr>
        <xdr:cNvPr id="6172" name="Graphics 1">
          <a:extLst>
            <a:ext uri="{FF2B5EF4-FFF2-40B4-BE49-F238E27FC236}">
              <a16:creationId xmlns:a16="http://schemas.microsoft.com/office/drawing/2014/main" id="{6823F3B5-747B-8844-8A57-25D4E4D0EC3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73100" y="190500"/>
          <a:ext cx="3454400" cy="52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editAs="absolute">
    <xdr:from>
      <xdr:col>1</xdr:col>
      <xdr:colOff>0</xdr:colOff>
      <xdr:row>44</xdr:row>
      <xdr:rowOff>25400</xdr:rowOff>
    </xdr:from>
    <xdr:to>
      <xdr:col>1</xdr:col>
      <xdr:colOff>3416300</xdr:colOff>
      <xdr:row>46</xdr:row>
      <xdr:rowOff>63500</xdr:rowOff>
    </xdr:to>
    <xdr:pic>
      <xdr:nvPicPr>
        <xdr:cNvPr id="6173" name="Picture 7">
          <a:hlinkClick xmlns:r="http://schemas.openxmlformats.org/officeDocument/2006/relationships" r:id="rId4"/>
          <a:extLst>
            <a:ext uri="{FF2B5EF4-FFF2-40B4-BE49-F238E27FC236}">
              <a16:creationId xmlns:a16="http://schemas.microsoft.com/office/drawing/2014/main" id="{B1784242-A480-F84C-85CD-6A86BCBB625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73100" y="10883900"/>
          <a:ext cx="34163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723900</xdr:colOff>
      <xdr:row>44</xdr:row>
      <xdr:rowOff>25400</xdr:rowOff>
    </xdr:from>
    <xdr:to>
      <xdr:col>6</xdr:col>
      <xdr:colOff>2146300</xdr:colOff>
      <xdr:row>46</xdr:row>
      <xdr:rowOff>63500</xdr:rowOff>
    </xdr:to>
    <xdr:pic>
      <xdr:nvPicPr>
        <xdr:cNvPr id="6174" name="Picture 8">
          <a:hlinkClick xmlns:r="http://schemas.openxmlformats.org/officeDocument/2006/relationships" r:id="rId6"/>
          <a:extLst>
            <a:ext uri="{FF2B5EF4-FFF2-40B4-BE49-F238E27FC236}">
              <a16:creationId xmlns:a16="http://schemas.microsoft.com/office/drawing/2014/main" id="{6897E5C5-545B-0E4C-8513-E605DC99A0F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0782300" y="10883900"/>
          <a:ext cx="14224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177800</xdr:rowOff>
    </xdr:from>
    <xdr:to>
      <xdr:col>0</xdr:col>
      <xdr:colOff>304800</xdr:colOff>
      <xdr:row>5</xdr:row>
      <xdr:rowOff>190500</xdr:rowOff>
    </xdr:to>
    <xdr:sp macro="" textlink="">
      <xdr:nvSpPr>
        <xdr:cNvPr id="7189" name="AutoShape 3">
          <a:extLst>
            <a:ext uri="{FF2B5EF4-FFF2-40B4-BE49-F238E27FC236}">
              <a16:creationId xmlns:a16="http://schemas.microsoft.com/office/drawing/2014/main" id="{A19DB783-3E70-E34A-A4DC-AE9B699624E2}"/>
            </a:ext>
          </a:extLst>
        </xdr:cNvPr>
        <xdr:cNvSpPr>
          <a:spLocks noChangeArrowheads="1"/>
        </xdr:cNvSpPr>
      </xdr:nvSpPr>
      <xdr:spPr bwMode="auto">
        <a:xfrm>
          <a:off x="0" y="1333500"/>
          <a:ext cx="3048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absolute">
    <xdr:from>
      <xdr:col>1</xdr:col>
      <xdr:colOff>0</xdr:colOff>
      <xdr:row>1</xdr:row>
      <xdr:rowOff>0</xdr:rowOff>
    </xdr:from>
    <xdr:to>
      <xdr:col>1</xdr:col>
      <xdr:colOff>3454400</xdr:colOff>
      <xdr:row>3</xdr:row>
      <xdr:rowOff>25400</xdr:rowOff>
    </xdr:to>
    <xdr:pic>
      <xdr:nvPicPr>
        <xdr:cNvPr id="7190" name="Graphics 1">
          <a:extLst>
            <a:ext uri="{FF2B5EF4-FFF2-40B4-BE49-F238E27FC236}">
              <a16:creationId xmlns:a16="http://schemas.microsoft.com/office/drawing/2014/main" id="{45794091-FDEC-B545-BBF1-A4305F1B2B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100" y="190500"/>
          <a:ext cx="3454400" cy="52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0</xdr:colOff>
      <xdr:row>34</xdr:row>
      <xdr:rowOff>12700</xdr:rowOff>
    </xdr:from>
    <xdr:to>
      <xdr:col>1</xdr:col>
      <xdr:colOff>2489200</xdr:colOff>
      <xdr:row>36</xdr:row>
      <xdr:rowOff>50800</xdr:rowOff>
    </xdr:to>
    <xdr:pic>
      <xdr:nvPicPr>
        <xdr:cNvPr id="7191" name="Picture 6">
          <a:hlinkClick xmlns:r="http://schemas.openxmlformats.org/officeDocument/2006/relationships" r:id="rId2"/>
          <a:extLst>
            <a:ext uri="{FF2B5EF4-FFF2-40B4-BE49-F238E27FC236}">
              <a16:creationId xmlns:a16="http://schemas.microsoft.com/office/drawing/2014/main" id="{0C1F58DD-C647-5E4F-BA8E-34553075B2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73100" y="8623300"/>
          <a:ext cx="2489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596900</xdr:colOff>
      <xdr:row>34</xdr:row>
      <xdr:rowOff>12700</xdr:rowOff>
    </xdr:from>
    <xdr:to>
      <xdr:col>6</xdr:col>
      <xdr:colOff>2159000</xdr:colOff>
      <xdr:row>36</xdr:row>
      <xdr:rowOff>50800</xdr:rowOff>
    </xdr:to>
    <xdr:pic>
      <xdr:nvPicPr>
        <xdr:cNvPr id="7192" name="Picture 7">
          <a:hlinkClick xmlns:r="http://schemas.openxmlformats.org/officeDocument/2006/relationships" r:id="rId4"/>
          <a:extLst>
            <a:ext uri="{FF2B5EF4-FFF2-40B4-BE49-F238E27FC236}">
              <a16:creationId xmlns:a16="http://schemas.microsoft.com/office/drawing/2014/main" id="{34EFB6C0-A0A4-6540-B2C7-BEDA3AC11F1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655300" y="8623300"/>
          <a:ext cx="15621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4</xdr:row>
      <xdr:rowOff>177800</xdr:rowOff>
    </xdr:from>
    <xdr:to>
      <xdr:col>0</xdr:col>
      <xdr:colOff>304800</xdr:colOff>
      <xdr:row>5</xdr:row>
      <xdr:rowOff>190500</xdr:rowOff>
    </xdr:to>
    <xdr:sp macro="" textlink="">
      <xdr:nvSpPr>
        <xdr:cNvPr id="8213" name="AutoShape 3">
          <a:extLst>
            <a:ext uri="{FF2B5EF4-FFF2-40B4-BE49-F238E27FC236}">
              <a16:creationId xmlns:a16="http://schemas.microsoft.com/office/drawing/2014/main" id="{D90C8374-BD8C-1C46-838B-FAE05A861399}"/>
            </a:ext>
          </a:extLst>
        </xdr:cNvPr>
        <xdr:cNvSpPr>
          <a:spLocks noChangeArrowheads="1"/>
        </xdr:cNvSpPr>
      </xdr:nvSpPr>
      <xdr:spPr bwMode="auto">
        <a:xfrm>
          <a:off x="0" y="1333500"/>
          <a:ext cx="3048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absolute">
    <xdr:from>
      <xdr:col>1</xdr:col>
      <xdr:colOff>0</xdr:colOff>
      <xdr:row>1</xdr:row>
      <xdr:rowOff>0</xdr:rowOff>
    </xdr:from>
    <xdr:to>
      <xdr:col>1</xdr:col>
      <xdr:colOff>3454400</xdr:colOff>
      <xdr:row>3</xdr:row>
      <xdr:rowOff>25400</xdr:rowOff>
    </xdr:to>
    <xdr:pic>
      <xdr:nvPicPr>
        <xdr:cNvPr id="8214" name="Graphics 1">
          <a:extLst>
            <a:ext uri="{FF2B5EF4-FFF2-40B4-BE49-F238E27FC236}">
              <a16:creationId xmlns:a16="http://schemas.microsoft.com/office/drawing/2014/main" id="{7B515085-2A3C-1C41-9163-7C06588F86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100" y="190500"/>
          <a:ext cx="3454400" cy="52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584200</xdr:colOff>
      <xdr:row>38</xdr:row>
      <xdr:rowOff>0</xdr:rowOff>
    </xdr:from>
    <xdr:to>
      <xdr:col>6</xdr:col>
      <xdr:colOff>2146300</xdr:colOff>
      <xdr:row>40</xdr:row>
      <xdr:rowOff>38100</xdr:rowOff>
    </xdr:to>
    <xdr:pic>
      <xdr:nvPicPr>
        <xdr:cNvPr id="8215" name="Picture 8">
          <a:hlinkClick xmlns:r="http://schemas.openxmlformats.org/officeDocument/2006/relationships" r:id="rId2"/>
          <a:extLst>
            <a:ext uri="{FF2B5EF4-FFF2-40B4-BE49-F238E27FC236}">
              <a16:creationId xmlns:a16="http://schemas.microsoft.com/office/drawing/2014/main" id="{1F59319C-4695-DA4C-BD51-D7DBC3698F8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642600" y="9512300"/>
          <a:ext cx="15621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0</xdr:colOff>
      <xdr:row>38</xdr:row>
      <xdr:rowOff>0</xdr:rowOff>
    </xdr:from>
    <xdr:to>
      <xdr:col>1</xdr:col>
      <xdr:colOff>1651000</xdr:colOff>
      <xdr:row>40</xdr:row>
      <xdr:rowOff>38100</xdr:rowOff>
    </xdr:to>
    <xdr:pic>
      <xdr:nvPicPr>
        <xdr:cNvPr id="8216" name="Picture 10">
          <a:hlinkClick xmlns:r="http://schemas.openxmlformats.org/officeDocument/2006/relationships" r:id="rId4"/>
          <a:extLst>
            <a:ext uri="{FF2B5EF4-FFF2-40B4-BE49-F238E27FC236}">
              <a16:creationId xmlns:a16="http://schemas.microsoft.com/office/drawing/2014/main" id="{D8B0F27D-0F16-F145-B1E4-4155FA7C522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73100" y="9512300"/>
          <a:ext cx="16510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12</xdr:row>
      <xdr:rowOff>228600</xdr:rowOff>
    </xdr:from>
    <xdr:to>
      <xdr:col>1</xdr:col>
      <xdr:colOff>2159000</xdr:colOff>
      <xdr:row>13</xdr:row>
      <xdr:rowOff>279400</xdr:rowOff>
    </xdr:to>
    <xdr:pic>
      <xdr:nvPicPr>
        <xdr:cNvPr id="9232" name="Picture 1">
          <a:hlinkClick xmlns:r="http://schemas.openxmlformats.org/officeDocument/2006/relationships" r:id="rId1"/>
          <a:extLst>
            <a:ext uri="{FF2B5EF4-FFF2-40B4-BE49-F238E27FC236}">
              <a16:creationId xmlns:a16="http://schemas.microsoft.com/office/drawing/2014/main" id="{579EF77A-61E3-F344-A53E-82F7D35DE5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3100" y="3644900"/>
          <a:ext cx="2159000" cy="29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editAs="absolute">
    <xdr:from>
      <xdr:col>0</xdr:col>
      <xdr:colOff>609600</xdr:colOff>
      <xdr:row>25</xdr:row>
      <xdr:rowOff>101600</xdr:rowOff>
    </xdr:from>
    <xdr:to>
      <xdr:col>5</xdr:col>
      <xdr:colOff>12700</xdr:colOff>
      <xdr:row>41</xdr:row>
      <xdr:rowOff>38100</xdr:rowOff>
    </xdr:to>
    <xdr:graphicFrame macro="">
      <xdr:nvGraphicFramePr>
        <xdr:cNvPr id="9233" name="Chart 2">
          <a:extLst>
            <a:ext uri="{FF2B5EF4-FFF2-40B4-BE49-F238E27FC236}">
              <a16:creationId xmlns:a16="http://schemas.microsoft.com/office/drawing/2014/main" id="{6530D998-433F-9649-90FD-C72C6E4833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0</xdr:row>
      <xdr:rowOff>177800</xdr:rowOff>
    </xdr:from>
    <xdr:to>
      <xdr:col>3</xdr:col>
      <xdr:colOff>711200</xdr:colOff>
      <xdr:row>3</xdr:row>
      <xdr:rowOff>25400</xdr:rowOff>
    </xdr:to>
    <xdr:pic>
      <xdr:nvPicPr>
        <xdr:cNvPr id="9234" name="Graphics 1">
          <a:extLst>
            <a:ext uri="{FF2B5EF4-FFF2-40B4-BE49-F238E27FC236}">
              <a16:creationId xmlns:a16="http://schemas.microsoft.com/office/drawing/2014/main" id="{A8FFF638-C9B6-5A4C-AB8E-6C9E9FA0B5F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73100" y="177800"/>
          <a:ext cx="34290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moneyadviceservice.org.uk/en/tools/budget-planner/?utm_source=bp-spreadsheet&amp;utm_medium=spreadsheet&amp;utm_campaign=bp-spreadsheet-longform"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www.moneyadviceservice.org.uk/en/articles/should-you-pay-off-your-mortgage-early" TargetMode="External"/><Relationship Id="rId1" Type="http://schemas.openxmlformats.org/officeDocument/2006/relationships/hyperlink" Target="https://www.moneyadviceservice.org.uk/en/articles/should-i-save-or-pay-off-deb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mastest.zendesk.com/account/dropboxes/20217097?utm_source=bp-spreadsheet&amp;utm_medium=spreadsheet&amp;utm_campaign=bp-spreadsheet-longfor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mastest.zendesk.com/account/dropboxes/20217097?utm_source=bp-spreadsheet&amp;utm_medium=spreadsheet&amp;utm_campaign=bp-spreadsheet-longfor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mastest.zendesk.com/account/dropboxes/20217097?utm_source=bp-spreadsheet&amp;utm_medium=spreadsheet&amp;utm_campaign=bp-spreadsheet-longfor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mastest.zendesk.com/account/dropboxes/20217097?utm_source=bp-spreadsheet&amp;utm_medium=spreadsheet&amp;utm_campaign=bp-spreadsheet-longform"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mastest.zendesk.com/account/dropboxes/20217097?utm_source=bp-spreadsheet&amp;utm_medium=spreadsheet&amp;utm_campaign=bp-spreadsheet-longform"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mastest.zendesk.com/account/dropboxes/20217097?utm_source=bp-spreadsheet&amp;utm_medium=spreadsheet&amp;utm_campaign=bp-spreadsheet-longform"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mastest.zendesk.com/account/dropboxes/20217097?utm_source=bp-spreadsheet&amp;utm_medium=spreadsheet&amp;utm_campaign=bp-spreadsheet-longform"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mastest.zendesk.com/account/dropboxes/202170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17"/>
  <sheetViews>
    <sheetView showGridLines="0" tabSelected="1" topLeftCell="A4" workbookViewId="0">
      <selection activeCell="D19" sqref="D19"/>
    </sheetView>
  </sheetViews>
  <sheetFormatPr baseColWidth="10" defaultColWidth="8.83203125" defaultRowHeight="15" x14ac:dyDescent="0.2"/>
  <cols>
    <col min="1" max="4" width="8.83203125" style="1"/>
    <col min="5" max="5" width="22.83203125" style="1" customWidth="1"/>
    <col min="6" max="7" width="8.83203125" style="1"/>
    <col min="8" max="8" width="12.33203125" style="1" customWidth="1"/>
    <col min="9" max="16384" width="8.83203125" style="1"/>
  </cols>
  <sheetData>
    <row r="3" spans="1:17" customFormat="1" ht="47" x14ac:dyDescent="0.55000000000000004">
      <c r="A3" s="1"/>
      <c r="B3" s="2"/>
      <c r="C3" s="2"/>
      <c r="D3" s="2"/>
      <c r="E3" s="2"/>
    </row>
    <row r="4" spans="1:17" customFormat="1" ht="80" customHeight="1" x14ac:dyDescent="0.55000000000000004">
      <c r="A4" s="1"/>
      <c r="B4" s="97" t="s">
        <v>0</v>
      </c>
      <c r="C4" s="97"/>
      <c r="D4" s="97"/>
      <c r="E4" s="97"/>
    </row>
    <row r="5" spans="1:17" customFormat="1" ht="72" customHeight="1" x14ac:dyDescent="0.2">
      <c r="A5" s="1"/>
      <c r="B5" s="98" t="s">
        <v>1</v>
      </c>
      <c r="C5" s="98"/>
      <c r="D5" s="98"/>
      <c r="E5" s="98"/>
      <c r="F5" s="98"/>
      <c r="G5" s="98"/>
      <c r="H5" s="98"/>
      <c r="I5" s="3"/>
    </row>
    <row r="6" spans="1:17" customFormat="1" ht="72" customHeight="1" x14ac:dyDescent="0.3">
      <c r="A6" s="1"/>
      <c r="B6" s="98" t="s">
        <v>2</v>
      </c>
      <c r="C6" s="98"/>
      <c r="D6" s="98"/>
      <c r="E6" s="98"/>
      <c r="F6" s="98"/>
      <c r="G6" s="98"/>
      <c r="H6" s="98"/>
      <c r="I6" s="1"/>
      <c r="J6" s="1"/>
      <c r="K6" s="1"/>
      <c r="L6" s="1"/>
      <c r="M6" s="1"/>
      <c r="N6" s="1"/>
      <c r="O6" s="1"/>
      <c r="P6" s="1"/>
      <c r="Q6" s="4"/>
    </row>
    <row r="7" spans="1:17" customFormat="1" ht="15" customHeight="1" x14ac:dyDescent="0.2">
      <c r="A7" s="1"/>
      <c r="B7" s="99" t="s">
        <v>3</v>
      </c>
      <c r="C7" s="99"/>
      <c r="D7" s="99"/>
      <c r="E7" s="99"/>
      <c r="F7" s="99"/>
      <c r="G7" s="99"/>
      <c r="H7" s="99"/>
    </row>
    <row r="8" spans="1:17" customFormat="1" x14ac:dyDescent="0.2">
      <c r="A8" s="1"/>
      <c r="B8" s="99"/>
      <c r="C8" s="99"/>
      <c r="D8" s="99"/>
      <c r="E8" s="99"/>
      <c r="F8" s="99"/>
      <c r="G8" s="99"/>
      <c r="H8" s="99"/>
    </row>
    <row r="10" spans="1:17" customFormat="1" hidden="1" x14ac:dyDescent="0.2">
      <c r="A10" s="5" t="s">
        <v>4</v>
      </c>
      <c r="B10" s="5" t="s">
        <v>5</v>
      </c>
      <c r="C10" s="5">
        <f>C16/2</f>
        <v>2.1726190476190479</v>
      </c>
    </row>
    <row r="11" spans="1:17" customFormat="1" hidden="1" x14ac:dyDescent="0.2">
      <c r="A11" s="5" t="s">
        <v>6</v>
      </c>
      <c r="B11" s="5" t="s">
        <v>7</v>
      </c>
      <c r="C11" s="5">
        <f>C16/4</f>
        <v>1.0863095238095239</v>
      </c>
    </row>
    <row r="12" spans="1:17" customFormat="1" hidden="1" x14ac:dyDescent="0.2">
      <c r="A12" s="5" t="s">
        <v>5</v>
      </c>
      <c r="B12" s="5" t="s">
        <v>8</v>
      </c>
      <c r="C12" s="5">
        <f>C14/6</f>
        <v>0.16666666666666666</v>
      </c>
    </row>
    <row r="13" spans="1:17" customFormat="1" hidden="1" x14ac:dyDescent="0.2">
      <c r="A13" s="5" t="s">
        <v>9</v>
      </c>
      <c r="B13" s="5" t="s">
        <v>4</v>
      </c>
      <c r="C13" s="5">
        <f>365/12</f>
        <v>30.416666666666668</v>
      </c>
    </row>
    <row r="14" spans="1:17" customFormat="1" hidden="1" x14ac:dyDescent="0.2">
      <c r="A14" s="5" t="s">
        <v>10</v>
      </c>
      <c r="B14" s="5" t="s">
        <v>10</v>
      </c>
      <c r="C14" s="5">
        <v>1</v>
      </c>
    </row>
    <row r="15" spans="1:17" customFormat="1" hidden="1" x14ac:dyDescent="0.2">
      <c r="A15" s="5" t="s">
        <v>11</v>
      </c>
      <c r="B15" s="5" t="s">
        <v>11</v>
      </c>
      <c r="C15" s="5">
        <f>C14/3</f>
        <v>0.33333333333333331</v>
      </c>
    </row>
    <row r="16" spans="1:17" customFormat="1" hidden="1" x14ac:dyDescent="0.2">
      <c r="A16" s="5" t="s">
        <v>8</v>
      </c>
      <c r="B16" s="5" t="s">
        <v>6</v>
      </c>
      <c r="C16" s="1">
        <f>C13/7</f>
        <v>4.3452380952380958</v>
      </c>
    </row>
    <row r="17" spans="1:4" customFormat="1" hidden="1" x14ac:dyDescent="0.2">
      <c r="A17" s="5" t="s">
        <v>12</v>
      </c>
      <c r="B17" s="5" t="s">
        <v>12</v>
      </c>
      <c r="C17" s="5">
        <f>C14/12</f>
        <v>8.3333333333333329E-2</v>
      </c>
      <c r="D17" s="6"/>
    </row>
  </sheetData>
  <sheetProtection selectLockedCells="1" selectUnlockedCells="1"/>
  <mergeCells count="4">
    <mergeCell ref="B4:E4"/>
    <mergeCell ref="B5:H5"/>
    <mergeCell ref="B6:H6"/>
    <mergeCell ref="B7:H8"/>
  </mergeCells>
  <hyperlinks>
    <hyperlink ref="B7" r:id="rId1"/>
  </hyperlinks>
  <pageMargins left="0.7" right="0.7" top="0.75" bottom="0.75" header="0.51180555555555551" footer="0.51180555555555551"/>
  <pageSetup firstPageNumber="0" orientation="portrait" horizontalDpi="300" verticalDpi="300"/>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S17"/>
  <sheetViews>
    <sheetView zoomScale="65" zoomScaleNormal="65" workbookViewId="0"/>
  </sheetViews>
  <sheetFormatPr baseColWidth="10" defaultColWidth="11.5" defaultRowHeight="15" x14ac:dyDescent="0.2"/>
  <cols>
    <col min="2" max="2" width="12.6640625" customWidth="1"/>
    <col min="8" max="8" width="6.5" customWidth="1"/>
    <col min="9" max="13" width="0" hidden="1" customWidth="1"/>
    <col min="15" max="15" width="12.6640625" customWidth="1"/>
  </cols>
  <sheetData>
    <row r="3" spans="2:19" s="92" customFormat="1" ht="24" x14ac:dyDescent="0.3">
      <c r="B3" s="92" t="s">
        <v>229</v>
      </c>
    </row>
    <row r="4" spans="2:19" ht="23" customHeight="1" x14ac:dyDescent="0.2">
      <c r="B4" s="114" t="s">
        <v>230</v>
      </c>
      <c r="C4" s="114"/>
      <c r="D4" s="114"/>
      <c r="E4" s="114"/>
      <c r="F4" s="114"/>
      <c r="G4" s="114"/>
      <c r="H4" s="114"/>
      <c r="I4" s="114"/>
      <c r="J4" s="114"/>
      <c r="K4" s="114"/>
      <c r="L4" s="114"/>
      <c r="M4" s="114"/>
      <c r="N4" s="114"/>
      <c r="O4" s="114"/>
      <c r="P4" s="114"/>
      <c r="Q4" s="114"/>
    </row>
    <row r="5" spans="2:19" ht="23" customHeight="1" x14ac:dyDescent="0.2">
      <c r="B5" s="115" t="s">
        <v>231</v>
      </c>
      <c r="C5" s="115"/>
      <c r="D5" s="115"/>
      <c r="E5" s="115"/>
      <c r="F5" s="115"/>
      <c r="G5" s="115"/>
      <c r="H5" s="115"/>
      <c r="I5" s="115"/>
      <c r="J5" s="115"/>
      <c r="K5" s="115"/>
      <c r="L5" s="115"/>
      <c r="M5" s="115"/>
      <c r="N5" s="115"/>
      <c r="O5" s="115"/>
      <c r="P5" s="115"/>
      <c r="Q5" s="115"/>
    </row>
    <row r="6" spans="2:19" ht="59" customHeight="1" x14ac:dyDescent="0.2">
      <c r="B6" s="116" t="s">
        <v>232</v>
      </c>
      <c r="C6" s="116"/>
      <c r="D6" s="116"/>
      <c r="E6" s="116"/>
      <c r="F6" s="116"/>
      <c r="G6" s="116"/>
      <c r="H6" s="116"/>
      <c r="I6" s="116"/>
      <c r="J6" s="116"/>
      <c r="K6" s="116"/>
      <c r="L6" s="116"/>
      <c r="M6" s="116"/>
      <c r="N6" s="116"/>
      <c r="O6" s="116"/>
      <c r="P6" s="116"/>
      <c r="Q6" s="116"/>
    </row>
    <row r="7" spans="2:19" ht="45" customHeight="1" x14ac:dyDescent="0.2">
      <c r="B7" s="116" t="s">
        <v>233</v>
      </c>
      <c r="C7" s="116"/>
      <c r="D7" s="116"/>
      <c r="E7" s="116"/>
      <c r="F7" s="116"/>
      <c r="G7" s="116"/>
      <c r="H7" s="116"/>
      <c r="I7" s="116"/>
      <c r="J7" s="116"/>
      <c r="K7" s="116"/>
      <c r="L7" s="116"/>
      <c r="M7" s="116"/>
      <c r="N7" s="116"/>
      <c r="O7" s="116"/>
      <c r="P7" s="116"/>
      <c r="Q7" s="116"/>
    </row>
    <row r="8" spans="2:19" ht="24" x14ac:dyDescent="0.3">
      <c r="B8" s="92" t="s">
        <v>234</v>
      </c>
    </row>
    <row r="9" spans="2:19" ht="24" x14ac:dyDescent="0.2">
      <c r="B9" s="118" t="s">
        <v>235</v>
      </c>
      <c r="C9" s="118"/>
      <c r="D9" s="118"/>
      <c r="E9" s="118"/>
      <c r="F9" s="118"/>
      <c r="G9" s="118"/>
      <c r="H9" s="118"/>
      <c r="I9" s="118"/>
      <c r="J9" s="118"/>
      <c r="K9" s="118"/>
      <c r="L9" s="118"/>
      <c r="M9" s="118"/>
      <c r="N9" s="118"/>
      <c r="O9" s="118"/>
      <c r="P9" s="118"/>
      <c r="Q9" s="118"/>
    </row>
    <row r="10" spans="2:19" ht="24" x14ac:dyDescent="0.2">
      <c r="B10" s="119" t="s">
        <v>236</v>
      </c>
      <c r="C10" s="119"/>
      <c r="D10" s="119"/>
      <c r="E10" s="119"/>
      <c r="F10" s="119"/>
      <c r="G10" s="119"/>
      <c r="H10" s="119"/>
      <c r="I10" s="119"/>
      <c r="J10" s="119"/>
      <c r="K10" s="119"/>
      <c r="L10" s="119"/>
      <c r="M10" s="119"/>
      <c r="N10" s="119"/>
      <c r="O10" s="119"/>
      <c r="P10" s="119"/>
      <c r="Q10" s="119"/>
    </row>
    <row r="11" spans="2:19" ht="60" customHeight="1" x14ac:dyDescent="0.2">
      <c r="B11" s="116" t="s">
        <v>237</v>
      </c>
      <c r="C11" s="116"/>
      <c r="D11" s="116"/>
      <c r="E11" s="116"/>
      <c r="F11" s="116"/>
      <c r="G11" s="116"/>
      <c r="H11" s="116"/>
      <c r="I11" s="116"/>
      <c r="J11" s="116"/>
      <c r="K11" s="116"/>
      <c r="L11" s="116"/>
      <c r="M11" s="116"/>
      <c r="N11" s="116"/>
      <c r="O11" s="116"/>
      <c r="P11" s="116"/>
      <c r="Q11" s="116"/>
    </row>
    <row r="12" spans="2:19" ht="50" customHeight="1" x14ac:dyDescent="0.2">
      <c r="B12" s="116" t="s">
        <v>238</v>
      </c>
      <c r="C12" s="116"/>
      <c r="D12" s="116"/>
      <c r="E12" s="116"/>
      <c r="F12" s="116"/>
      <c r="G12" s="116"/>
      <c r="H12" s="116"/>
      <c r="I12" s="116"/>
      <c r="J12" s="116"/>
      <c r="K12" s="116"/>
      <c r="L12" s="116"/>
      <c r="M12" s="116"/>
      <c r="N12" s="116"/>
      <c r="O12" s="116"/>
      <c r="P12" s="116"/>
      <c r="Q12" s="116"/>
    </row>
    <row r="13" spans="2:19" ht="24" x14ac:dyDescent="0.3">
      <c r="B13" s="92" t="s">
        <v>239</v>
      </c>
    </row>
    <row r="14" spans="2:19" ht="24" x14ac:dyDescent="0.2">
      <c r="B14" s="120" t="s">
        <v>240</v>
      </c>
      <c r="C14" s="120"/>
      <c r="D14" s="120"/>
      <c r="E14" s="120"/>
      <c r="F14" s="120"/>
      <c r="G14" s="120"/>
      <c r="H14" s="120"/>
      <c r="I14" s="120"/>
      <c r="J14" s="120"/>
      <c r="K14" s="120"/>
      <c r="L14" s="120"/>
      <c r="M14" s="120"/>
      <c r="N14" s="120"/>
      <c r="O14" s="120"/>
      <c r="P14" s="120"/>
      <c r="Q14" s="120"/>
    </row>
    <row r="15" spans="2:19" ht="24" x14ac:dyDescent="0.2">
      <c r="B15" s="120" t="s">
        <v>241</v>
      </c>
      <c r="C15" s="120"/>
      <c r="D15" s="120"/>
      <c r="E15" s="120"/>
      <c r="F15" s="120"/>
      <c r="G15" s="120"/>
      <c r="H15" s="120"/>
      <c r="I15" s="120"/>
      <c r="J15" s="120"/>
      <c r="K15" s="120"/>
      <c r="L15" s="120"/>
      <c r="M15" s="120"/>
      <c r="N15" s="120"/>
      <c r="O15" s="120"/>
      <c r="P15" s="120"/>
      <c r="Q15" s="120"/>
      <c r="S15" s="93"/>
    </row>
    <row r="16" spans="2:19" ht="45" customHeight="1" x14ac:dyDescent="0.2">
      <c r="B16" s="117" t="s">
        <v>242</v>
      </c>
      <c r="C16" s="117"/>
      <c r="D16" s="117"/>
      <c r="E16" s="117"/>
      <c r="F16" s="117"/>
      <c r="G16" s="117"/>
      <c r="H16" s="117"/>
      <c r="I16" s="117"/>
      <c r="J16" s="117"/>
      <c r="K16" s="117"/>
      <c r="L16" s="117"/>
      <c r="M16" s="117"/>
      <c r="N16" s="117"/>
      <c r="O16" s="117"/>
      <c r="P16" s="117"/>
      <c r="Q16" s="117"/>
    </row>
    <row r="17" spans="2:17" ht="108" customHeight="1" x14ac:dyDescent="0.2">
      <c r="B17" s="117" t="s">
        <v>243</v>
      </c>
      <c r="C17" s="117"/>
      <c r="D17" s="117"/>
      <c r="E17" s="117"/>
      <c r="F17" s="117"/>
      <c r="G17" s="117"/>
      <c r="H17" s="117"/>
      <c r="I17" s="117"/>
      <c r="J17" s="117"/>
      <c r="K17" s="117"/>
      <c r="L17" s="117"/>
      <c r="M17" s="117"/>
      <c r="N17" s="117"/>
      <c r="O17" s="117"/>
      <c r="P17" s="117"/>
      <c r="Q17" s="117"/>
    </row>
  </sheetData>
  <sheetProtection selectLockedCells="1" selectUnlockedCells="1"/>
  <mergeCells count="12">
    <mergeCell ref="B14:Q14"/>
    <mergeCell ref="B15:Q15"/>
    <mergeCell ref="B4:Q4"/>
    <mergeCell ref="B5:Q5"/>
    <mergeCell ref="B6:Q6"/>
    <mergeCell ref="B7:Q7"/>
    <mergeCell ref="B16:Q16"/>
    <mergeCell ref="B17:Q17"/>
    <mergeCell ref="B9:Q9"/>
    <mergeCell ref="B10:Q10"/>
    <mergeCell ref="B11:Q11"/>
    <mergeCell ref="B12:Q12"/>
  </mergeCells>
  <pageMargins left="0.75" right="0.75" top="1" bottom="1" header="0.51180555555555551" footer="0.51180555555555551"/>
  <pageSetup paperSize="9" firstPageNumber="0"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9"/>
  <sheetViews>
    <sheetView workbookViewId="0">
      <selection activeCell="K14" sqref="K14"/>
    </sheetView>
  </sheetViews>
  <sheetFormatPr baseColWidth="10" defaultRowHeight="19" x14ac:dyDescent="0.2"/>
  <cols>
    <col min="1" max="1" width="8.83203125" style="94" customWidth="1"/>
    <col min="2" max="256" width="8.83203125" style="95" customWidth="1"/>
    <col min="257" max="16384" width="10.83203125" style="95"/>
  </cols>
  <sheetData>
    <row r="2" spans="1:8" customFormat="1" x14ac:dyDescent="0.25">
      <c r="A2" s="94"/>
      <c r="B2" s="96" t="s">
        <v>244</v>
      </c>
    </row>
    <row r="3" spans="1:8" customFormat="1" x14ac:dyDescent="0.2">
      <c r="A3" s="94" t="s">
        <v>245</v>
      </c>
      <c r="B3" s="121" t="s">
        <v>246</v>
      </c>
      <c r="C3" s="121"/>
      <c r="D3" s="121"/>
      <c r="E3" s="121"/>
      <c r="F3" s="121"/>
      <c r="G3" s="121"/>
    </row>
    <row r="4" spans="1:8" customFormat="1" ht="60" customHeight="1" x14ac:dyDescent="0.2">
      <c r="A4" s="94" t="s">
        <v>247</v>
      </c>
      <c r="B4" s="122" t="s">
        <v>248</v>
      </c>
      <c r="C4" s="122"/>
      <c r="D4" s="122"/>
      <c r="E4" s="122"/>
      <c r="F4" s="122"/>
      <c r="G4" s="122"/>
    </row>
    <row r="5" spans="1:8" customFormat="1" ht="18" customHeight="1" x14ac:dyDescent="0.2">
      <c r="A5" s="94" t="s">
        <v>249</v>
      </c>
      <c r="B5" s="123" t="s">
        <v>250</v>
      </c>
      <c r="C5" s="123"/>
      <c r="D5" s="123"/>
      <c r="E5" s="123"/>
      <c r="F5" s="123"/>
      <c r="G5" s="123"/>
      <c r="H5" s="95" t="s">
        <v>251</v>
      </c>
    </row>
    <row r="6" spans="1:8" customFormat="1" ht="18" customHeight="1" x14ac:dyDescent="0.25">
      <c r="A6" s="94" t="s">
        <v>252</v>
      </c>
      <c r="B6" s="124" t="s">
        <v>253</v>
      </c>
      <c r="C6" s="124"/>
      <c r="D6" s="124"/>
      <c r="E6" s="124"/>
      <c r="F6" s="124"/>
      <c r="G6" s="124"/>
      <c r="H6" s="95" t="s">
        <v>254</v>
      </c>
    </row>
    <row r="8" spans="1:8" customFormat="1" ht="18" customHeight="1" x14ac:dyDescent="0.2">
      <c r="A8" s="94" t="s">
        <v>245</v>
      </c>
      <c r="B8" s="125" t="s">
        <v>255</v>
      </c>
      <c r="C8" s="125"/>
      <c r="D8" s="125"/>
      <c r="E8" s="125"/>
      <c r="F8" s="125"/>
      <c r="G8" s="125"/>
    </row>
    <row r="9" spans="1:8" customFormat="1" ht="90" customHeight="1" x14ac:dyDescent="0.2">
      <c r="A9" s="94" t="s">
        <v>247</v>
      </c>
      <c r="B9" s="122" t="s">
        <v>256</v>
      </c>
      <c r="C9" s="122"/>
      <c r="D9" s="122"/>
      <c r="E9" s="122"/>
      <c r="F9" s="122"/>
      <c r="G9" s="122"/>
    </row>
    <row r="10" spans="1:8" customFormat="1" x14ac:dyDescent="0.2">
      <c r="A10" s="94" t="s">
        <v>249</v>
      </c>
      <c r="B10" s="123" t="s">
        <v>257</v>
      </c>
      <c r="C10" s="123"/>
      <c r="D10" s="123"/>
      <c r="E10" s="123"/>
      <c r="F10" s="123"/>
      <c r="G10" s="123"/>
      <c r="H10" s="95" t="s">
        <v>258</v>
      </c>
    </row>
    <row r="11" spans="1:8" customFormat="1" x14ac:dyDescent="0.25">
      <c r="A11" s="94" t="s">
        <v>252</v>
      </c>
      <c r="B11" s="124" t="s">
        <v>259</v>
      </c>
      <c r="C11" s="124"/>
      <c r="D11" s="124"/>
      <c r="E11" s="124"/>
      <c r="F11" s="124"/>
      <c r="G11" s="124"/>
      <c r="H11" s="95" t="s">
        <v>260</v>
      </c>
    </row>
    <row r="13" spans="1:8" customFormat="1" ht="18" customHeight="1" x14ac:dyDescent="0.2">
      <c r="A13" s="94" t="s">
        <v>245</v>
      </c>
      <c r="B13" s="125" t="s">
        <v>261</v>
      </c>
      <c r="C13" s="125"/>
      <c r="D13" s="125"/>
      <c r="E13" s="125"/>
      <c r="F13" s="125"/>
      <c r="G13" s="125"/>
    </row>
    <row r="14" spans="1:8" customFormat="1" ht="108" customHeight="1" x14ac:dyDescent="0.2">
      <c r="A14" s="94" t="s">
        <v>247</v>
      </c>
      <c r="B14" s="122" t="s">
        <v>262</v>
      </c>
      <c r="C14" s="122"/>
      <c r="D14" s="122"/>
      <c r="E14" s="122"/>
      <c r="F14" s="122"/>
      <c r="G14" s="122"/>
    </row>
    <row r="15" spans="1:8" customFormat="1" x14ac:dyDescent="0.2">
      <c r="A15" s="94" t="s">
        <v>249</v>
      </c>
      <c r="B15" s="123" t="s">
        <v>263</v>
      </c>
      <c r="C15" s="123"/>
      <c r="D15" s="123"/>
      <c r="E15" s="123"/>
      <c r="F15" s="123"/>
      <c r="G15" s="123"/>
      <c r="H15" s="95" t="s">
        <v>264</v>
      </c>
    </row>
    <row r="16" spans="1:8" customFormat="1" x14ac:dyDescent="0.25">
      <c r="A16" s="94" t="s">
        <v>252</v>
      </c>
      <c r="B16" s="124"/>
      <c r="C16" s="124"/>
      <c r="D16" s="124"/>
      <c r="E16" s="124"/>
      <c r="F16" s="124"/>
      <c r="G16" s="124"/>
    </row>
    <row r="19" spans="1:8" customFormat="1" x14ac:dyDescent="0.25">
      <c r="A19" s="94"/>
      <c r="B19" s="96" t="s">
        <v>265</v>
      </c>
    </row>
    <row r="20" spans="1:8" customFormat="1" x14ac:dyDescent="0.2">
      <c r="A20" s="94" t="s">
        <v>245</v>
      </c>
      <c r="B20" s="121" t="s">
        <v>266</v>
      </c>
      <c r="C20" s="121"/>
      <c r="D20" s="121"/>
      <c r="E20" s="121"/>
      <c r="F20" s="121"/>
      <c r="G20" s="121"/>
    </row>
    <row r="21" spans="1:8" customFormat="1" ht="77" customHeight="1" x14ac:dyDescent="0.2">
      <c r="A21" s="94" t="s">
        <v>247</v>
      </c>
      <c r="B21" s="122" t="s">
        <v>267</v>
      </c>
      <c r="C21" s="122"/>
      <c r="D21" s="122"/>
      <c r="E21" s="122"/>
      <c r="F21" s="122"/>
      <c r="G21" s="122"/>
    </row>
    <row r="22" spans="1:8" customFormat="1" x14ac:dyDescent="0.2">
      <c r="A22" s="94" t="s">
        <v>249</v>
      </c>
      <c r="B22" s="123" t="s">
        <v>268</v>
      </c>
      <c r="C22" s="123"/>
      <c r="D22" s="123"/>
      <c r="E22" s="123"/>
      <c r="F22" s="123"/>
      <c r="G22" s="123"/>
      <c r="H22" s="95" t="s">
        <v>264</v>
      </c>
    </row>
    <row r="23" spans="1:8" customFormat="1" x14ac:dyDescent="0.25">
      <c r="A23" s="94" t="s">
        <v>252</v>
      </c>
      <c r="B23" s="124"/>
      <c r="C23" s="124"/>
      <c r="D23" s="124"/>
      <c r="E23" s="124"/>
      <c r="F23" s="124"/>
      <c r="G23" s="124"/>
    </row>
    <row r="25" spans="1:8" customFormat="1" ht="18" customHeight="1" x14ac:dyDescent="0.2">
      <c r="A25" s="94" t="s">
        <v>245</v>
      </c>
      <c r="B25" s="125" t="s">
        <v>269</v>
      </c>
      <c r="C25" s="125"/>
      <c r="D25" s="125"/>
      <c r="E25" s="125"/>
      <c r="F25" s="125"/>
      <c r="G25" s="125"/>
    </row>
    <row r="26" spans="1:8" customFormat="1" ht="72" customHeight="1" x14ac:dyDescent="0.2">
      <c r="A26" s="94" t="s">
        <v>247</v>
      </c>
      <c r="B26" s="122" t="s">
        <v>270</v>
      </c>
      <c r="C26" s="122"/>
      <c r="D26" s="122"/>
      <c r="E26" s="122"/>
      <c r="F26" s="122"/>
      <c r="G26" s="122"/>
    </row>
    <row r="27" spans="1:8" customFormat="1" x14ac:dyDescent="0.2">
      <c r="A27" s="94" t="s">
        <v>249</v>
      </c>
      <c r="B27" s="123" t="s">
        <v>271</v>
      </c>
      <c r="C27" s="123"/>
      <c r="D27" s="123"/>
      <c r="E27" s="123"/>
      <c r="F27" s="123"/>
      <c r="G27" s="123"/>
      <c r="H27" s="95" t="s">
        <v>272</v>
      </c>
    </row>
    <row r="28" spans="1:8" customFormat="1" x14ac:dyDescent="0.25">
      <c r="A28" s="94" t="s">
        <v>252</v>
      </c>
      <c r="B28" s="124"/>
      <c r="C28" s="124"/>
      <c r="D28" s="124"/>
      <c r="E28" s="124"/>
      <c r="F28" s="124"/>
      <c r="G28" s="124"/>
    </row>
    <row r="30" spans="1:8" customFormat="1" ht="18" customHeight="1" x14ac:dyDescent="0.2">
      <c r="A30" s="94" t="s">
        <v>245</v>
      </c>
      <c r="B30" s="125" t="s">
        <v>273</v>
      </c>
      <c r="C30" s="125"/>
      <c r="D30" s="125"/>
      <c r="E30" s="125"/>
      <c r="F30" s="125"/>
      <c r="G30" s="125"/>
    </row>
    <row r="31" spans="1:8" customFormat="1" ht="89" customHeight="1" x14ac:dyDescent="0.2">
      <c r="A31" s="94" t="s">
        <v>247</v>
      </c>
      <c r="B31" s="122" t="s">
        <v>274</v>
      </c>
      <c r="C31" s="122"/>
      <c r="D31" s="122"/>
      <c r="E31" s="122"/>
      <c r="F31" s="122"/>
      <c r="G31" s="122"/>
    </row>
    <row r="32" spans="1:8" customFormat="1" x14ac:dyDescent="0.2">
      <c r="A32" s="94" t="s">
        <v>249</v>
      </c>
      <c r="B32" s="123" t="s">
        <v>275</v>
      </c>
      <c r="C32" s="123"/>
      <c r="D32" s="123"/>
      <c r="E32" s="123"/>
      <c r="F32" s="123"/>
      <c r="G32" s="123"/>
      <c r="H32" s="95" t="s">
        <v>276</v>
      </c>
    </row>
    <row r="33" spans="1:8" customFormat="1" x14ac:dyDescent="0.25">
      <c r="A33" s="94" t="s">
        <v>252</v>
      </c>
      <c r="B33" s="124"/>
      <c r="C33" s="124"/>
      <c r="D33" s="124"/>
      <c r="E33" s="124"/>
      <c r="F33" s="124"/>
      <c r="G33" s="124"/>
    </row>
    <row r="35" spans="1:8" customFormat="1" x14ac:dyDescent="0.25">
      <c r="A35" s="94"/>
      <c r="B35" s="96" t="s">
        <v>277</v>
      </c>
    </row>
    <row r="36" spans="1:8" customFormat="1" x14ac:dyDescent="0.2">
      <c r="A36" s="94" t="s">
        <v>245</v>
      </c>
      <c r="B36" s="121" t="s">
        <v>278</v>
      </c>
      <c r="C36" s="121"/>
      <c r="D36" s="121"/>
      <c r="E36" s="121"/>
      <c r="F36" s="121"/>
      <c r="G36" s="121"/>
    </row>
    <row r="37" spans="1:8" customFormat="1" ht="77" customHeight="1" x14ac:dyDescent="0.2">
      <c r="A37" s="94" t="s">
        <v>247</v>
      </c>
      <c r="B37" s="122" t="s">
        <v>279</v>
      </c>
      <c r="C37" s="122"/>
      <c r="D37" s="122"/>
      <c r="E37" s="122"/>
      <c r="F37" s="122"/>
      <c r="G37" s="122"/>
    </row>
    <row r="38" spans="1:8" customFormat="1" x14ac:dyDescent="0.2">
      <c r="A38" s="94" t="s">
        <v>249</v>
      </c>
      <c r="B38" s="123" t="s">
        <v>263</v>
      </c>
      <c r="C38" s="123"/>
      <c r="D38" s="123"/>
      <c r="E38" s="123"/>
      <c r="F38" s="123"/>
      <c r="G38" s="123"/>
      <c r="H38" s="95" t="s">
        <v>264</v>
      </c>
    </row>
    <row r="39" spans="1:8" customFormat="1" x14ac:dyDescent="0.25">
      <c r="A39" s="94" t="s">
        <v>252</v>
      </c>
      <c r="B39" s="124" t="s">
        <v>280</v>
      </c>
      <c r="C39" s="124"/>
      <c r="D39" s="124"/>
      <c r="E39" s="124"/>
      <c r="F39" s="124"/>
      <c r="G39" s="124"/>
      <c r="H39" s="95" t="s">
        <v>281</v>
      </c>
    </row>
    <row r="41" spans="1:8" customFormat="1" ht="18" customHeight="1" x14ac:dyDescent="0.2">
      <c r="A41" s="94" t="s">
        <v>245</v>
      </c>
      <c r="B41" s="125" t="s">
        <v>273</v>
      </c>
      <c r="C41" s="125"/>
      <c r="D41" s="125"/>
      <c r="E41" s="125"/>
      <c r="F41" s="125"/>
      <c r="G41" s="125"/>
    </row>
    <row r="42" spans="1:8" customFormat="1" ht="72" customHeight="1" x14ac:dyDescent="0.2">
      <c r="A42" s="94" t="s">
        <v>247</v>
      </c>
      <c r="B42" s="122" t="s">
        <v>282</v>
      </c>
      <c r="C42" s="122"/>
      <c r="D42" s="122"/>
      <c r="E42" s="122"/>
      <c r="F42" s="122"/>
      <c r="G42" s="122"/>
    </row>
    <row r="43" spans="1:8" customFormat="1" x14ac:dyDescent="0.2">
      <c r="A43" s="94" t="s">
        <v>249</v>
      </c>
      <c r="B43" s="123" t="s">
        <v>275</v>
      </c>
      <c r="C43" s="123"/>
      <c r="D43" s="123"/>
      <c r="E43" s="123"/>
      <c r="F43" s="123"/>
      <c r="G43" s="123"/>
      <c r="H43" s="95" t="s">
        <v>276</v>
      </c>
    </row>
    <row r="44" spans="1:8" customFormat="1" x14ac:dyDescent="0.25">
      <c r="A44" s="94" t="s">
        <v>252</v>
      </c>
      <c r="B44" s="124"/>
      <c r="C44" s="124"/>
      <c r="D44" s="124"/>
      <c r="E44" s="124"/>
      <c r="F44" s="124"/>
      <c r="G44" s="124"/>
    </row>
    <row r="46" spans="1:8" customFormat="1" ht="18" customHeight="1" x14ac:dyDescent="0.2">
      <c r="A46" s="94" t="s">
        <v>245</v>
      </c>
      <c r="B46" s="125" t="s">
        <v>283</v>
      </c>
      <c r="C46" s="125"/>
      <c r="D46" s="125"/>
      <c r="E46" s="125"/>
      <c r="F46" s="125"/>
      <c r="G46" s="125"/>
    </row>
    <row r="47" spans="1:8" customFormat="1" ht="89" customHeight="1" x14ac:dyDescent="0.2">
      <c r="A47" s="94" t="s">
        <v>247</v>
      </c>
      <c r="B47" s="122" t="s">
        <v>284</v>
      </c>
      <c r="C47" s="122"/>
      <c r="D47" s="122"/>
      <c r="E47" s="122"/>
      <c r="F47" s="122"/>
      <c r="G47" s="122"/>
    </row>
    <row r="48" spans="1:8" customFormat="1" x14ac:dyDescent="0.2">
      <c r="A48" s="94" t="s">
        <v>249</v>
      </c>
      <c r="B48" s="123" t="s">
        <v>285</v>
      </c>
      <c r="C48" s="123"/>
      <c r="D48" s="123"/>
      <c r="E48" s="123"/>
      <c r="F48" s="123"/>
      <c r="G48" s="123"/>
      <c r="H48" s="95" t="s">
        <v>286</v>
      </c>
    </row>
    <row r="49" spans="1:7" customFormat="1" x14ac:dyDescent="0.25">
      <c r="A49" s="94" t="s">
        <v>252</v>
      </c>
      <c r="B49" s="124"/>
      <c r="C49" s="124"/>
      <c r="D49" s="124"/>
      <c r="E49" s="124"/>
      <c r="F49" s="124"/>
      <c r="G49" s="124"/>
    </row>
  </sheetData>
  <sheetProtection selectLockedCells="1" selectUnlockedCells="1"/>
  <mergeCells count="36">
    <mergeCell ref="B48:G48"/>
    <mergeCell ref="B49:G49"/>
    <mergeCell ref="B41:G41"/>
    <mergeCell ref="B42:G42"/>
    <mergeCell ref="B43:G43"/>
    <mergeCell ref="B44:G44"/>
    <mergeCell ref="B46:G46"/>
    <mergeCell ref="B47:G47"/>
    <mergeCell ref="B36:G36"/>
    <mergeCell ref="B37:G37"/>
    <mergeCell ref="B38:G38"/>
    <mergeCell ref="B39:G39"/>
    <mergeCell ref="B27:G27"/>
    <mergeCell ref="B28:G28"/>
    <mergeCell ref="B30:G30"/>
    <mergeCell ref="B31:G31"/>
    <mergeCell ref="B32:G32"/>
    <mergeCell ref="B33:G33"/>
    <mergeCell ref="B20:G20"/>
    <mergeCell ref="B21:G21"/>
    <mergeCell ref="B25:G25"/>
    <mergeCell ref="B26:G26"/>
    <mergeCell ref="B22:G22"/>
    <mergeCell ref="B23:G23"/>
    <mergeCell ref="B10:G10"/>
    <mergeCell ref="B11:G11"/>
    <mergeCell ref="B13:G13"/>
    <mergeCell ref="B14:G14"/>
    <mergeCell ref="B15:G15"/>
    <mergeCell ref="B16:G16"/>
    <mergeCell ref="B3:G3"/>
    <mergeCell ref="B4:G4"/>
    <mergeCell ref="B5:G5"/>
    <mergeCell ref="B6:G6"/>
    <mergeCell ref="B8:G8"/>
    <mergeCell ref="B9:G9"/>
  </mergeCells>
  <hyperlinks>
    <hyperlink ref="B5" r:id="rId1"/>
    <hyperlink ref="B6" r:id="rId2"/>
  </hyperlinks>
  <pageMargins left="0.75" right="0.75" top="1" bottom="1" header="0.51180555555555551" footer="0.51180555555555551"/>
  <pageSetup paperSize="9"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showGridLines="0" workbookViewId="0"/>
  </sheetViews>
  <sheetFormatPr baseColWidth="10" defaultColWidth="8.83203125" defaultRowHeight="15" x14ac:dyDescent="0.2"/>
  <cols>
    <col min="1" max="1" width="8.83203125" style="7"/>
    <col min="2" max="2" width="45.5" style="7" customWidth="1"/>
    <col min="3" max="3" width="37.6640625" style="8" customWidth="1"/>
    <col min="4" max="4" width="2.33203125" style="9" customWidth="1"/>
    <col min="5" max="6" width="18.83203125" style="9" customWidth="1"/>
    <col min="7" max="7" width="28.5" style="10" customWidth="1"/>
    <col min="8" max="16384" width="8.83203125" style="9"/>
  </cols>
  <sheetData>
    <row r="1" spans="1:10" customFormat="1" x14ac:dyDescent="0.2"/>
    <row r="2" spans="1:10" customFormat="1" x14ac:dyDescent="0.2">
      <c r="E2" s="100" t="s">
        <v>13</v>
      </c>
      <c r="F2" s="100"/>
      <c r="G2" s="100"/>
    </row>
    <row r="3" spans="1:10" customFormat="1" ht="24" customHeight="1" x14ac:dyDescent="0.2"/>
    <row r="4" spans="1:10" customFormat="1" ht="37" x14ac:dyDescent="0.45">
      <c r="A4" s="7"/>
      <c r="B4" s="11" t="s">
        <v>14</v>
      </c>
      <c r="C4" s="8"/>
      <c r="D4" s="9"/>
      <c r="E4" s="9"/>
      <c r="F4" s="100"/>
      <c r="G4" s="100"/>
    </row>
    <row r="6" spans="1:10" customFormat="1" ht="23" customHeight="1" x14ac:dyDescent="0.3">
      <c r="A6" s="7"/>
      <c r="B6" s="12"/>
      <c r="C6" s="13"/>
      <c r="D6" s="12"/>
      <c r="E6" s="9"/>
      <c r="F6" s="14" t="s">
        <v>15</v>
      </c>
      <c r="G6" s="15">
        <f>SUM(G$9:G$43)</f>
        <v>0</v>
      </c>
    </row>
    <row r="8" spans="1:10" s="18" customFormat="1" ht="24" x14ac:dyDescent="0.3">
      <c r="A8" s="16"/>
      <c r="B8" s="16"/>
      <c r="C8" s="17"/>
      <c r="E8" s="19" t="s">
        <v>14</v>
      </c>
      <c r="F8" s="19" t="s">
        <v>16</v>
      </c>
      <c r="G8" s="20" t="s">
        <v>17</v>
      </c>
      <c r="H8" s="101" t="s">
        <v>287</v>
      </c>
      <c r="I8" s="102"/>
      <c r="J8" s="103"/>
    </row>
    <row r="9" spans="1:10" customFormat="1" ht="20" x14ac:dyDescent="0.25">
      <c r="A9" s="7"/>
      <c r="B9" s="21" t="s">
        <v>18</v>
      </c>
      <c r="C9" s="22" t="s">
        <v>19</v>
      </c>
      <c r="D9" s="23"/>
      <c r="E9" s="24">
        <v>0</v>
      </c>
      <c r="F9" s="25" t="s">
        <v>10</v>
      </c>
      <c r="G9" s="26">
        <f>E9*LOOKUP(F9,PeriodTuples)</f>
        <v>0</v>
      </c>
    </row>
    <row r="10" spans="1:10" customFormat="1" ht="20" x14ac:dyDescent="0.25">
      <c r="A10" s="7"/>
      <c r="B10" s="27"/>
      <c r="C10" s="22" t="s">
        <v>20</v>
      </c>
      <c r="D10" s="23"/>
      <c r="E10" s="25">
        <v>0</v>
      </c>
      <c r="F10" s="25" t="s">
        <v>12</v>
      </c>
      <c r="G10" s="26">
        <f>E10*LOOKUP(F10,PeriodTuples)</f>
        <v>0</v>
      </c>
    </row>
    <row r="11" spans="1:10" customFormat="1" ht="20" x14ac:dyDescent="0.25">
      <c r="A11" s="7"/>
      <c r="B11" s="27"/>
      <c r="C11" s="22" t="s">
        <v>21</v>
      </c>
      <c r="D11" s="23"/>
      <c r="E11" s="25">
        <v>0</v>
      </c>
      <c r="F11" s="25" t="s">
        <v>10</v>
      </c>
      <c r="G11" s="26">
        <f>E11*LOOKUP(F11,PeriodTuples)</f>
        <v>0</v>
      </c>
    </row>
    <row r="12" spans="1:10" customFormat="1" ht="20" x14ac:dyDescent="0.25">
      <c r="A12" s="7"/>
      <c r="B12" s="27"/>
      <c r="C12" s="22" t="s">
        <v>22</v>
      </c>
      <c r="D12" s="23"/>
      <c r="E12" s="25">
        <v>0</v>
      </c>
      <c r="F12" s="25" t="s">
        <v>10</v>
      </c>
      <c r="G12" s="26">
        <f>E12*LOOKUP(F12,PeriodTuples)</f>
        <v>0</v>
      </c>
    </row>
    <row r="13" spans="1:10" customFormat="1" ht="19" x14ac:dyDescent="0.25">
      <c r="A13" s="7"/>
      <c r="B13" s="27"/>
      <c r="C13" s="22"/>
      <c r="D13" s="23"/>
      <c r="E13" s="23"/>
      <c r="F13" s="23"/>
      <c r="G13" s="23"/>
    </row>
    <row r="14" spans="1:10" customFormat="1" ht="20" x14ac:dyDescent="0.25">
      <c r="A14" s="7"/>
      <c r="B14" s="21" t="s">
        <v>23</v>
      </c>
      <c r="C14" s="22" t="s">
        <v>24</v>
      </c>
      <c r="D14" s="23"/>
      <c r="E14" s="25">
        <v>0</v>
      </c>
      <c r="F14" s="25" t="s">
        <v>5</v>
      </c>
      <c r="G14" s="26">
        <f t="shared" ref="G14:G25" si="0">E14*LOOKUP(F14,PeriodTuples)</f>
        <v>0</v>
      </c>
    </row>
    <row r="15" spans="1:10" customFormat="1" ht="20" x14ac:dyDescent="0.25">
      <c r="A15" s="7"/>
      <c r="B15" s="27"/>
      <c r="C15" s="22" t="s">
        <v>25</v>
      </c>
      <c r="D15" s="23"/>
      <c r="E15" s="25">
        <v>0</v>
      </c>
      <c r="F15" s="25" t="s">
        <v>5</v>
      </c>
      <c r="G15" s="26">
        <f t="shared" si="0"/>
        <v>0</v>
      </c>
    </row>
    <row r="16" spans="1:10" customFormat="1" ht="20" x14ac:dyDescent="0.25">
      <c r="A16" s="7"/>
      <c r="B16" s="27"/>
      <c r="C16" s="22" t="s">
        <v>26</v>
      </c>
      <c r="D16" s="23"/>
      <c r="E16" s="25">
        <v>0</v>
      </c>
      <c r="F16" s="25" t="s">
        <v>7</v>
      </c>
      <c r="G16" s="26">
        <f t="shared" si="0"/>
        <v>0</v>
      </c>
    </row>
    <row r="17" spans="1:7" customFormat="1" ht="20" x14ac:dyDescent="0.25">
      <c r="A17" s="7"/>
      <c r="B17" s="27"/>
      <c r="C17" s="22" t="s">
        <v>27</v>
      </c>
      <c r="D17" s="23"/>
      <c r="E17" s="25">
        <v>0</v>
      </c>
      <c r="F17" s="25" t="s">
        <v>7</v>
      </c>
      <c r="G17" s="26">
        <f t="shared" si="0"/>
        <v>0</v>
      </c>
    </row>
    <row r="18" spans="1:7" customFormat="1" ht="20" x14ac:dyDescent="0.25">
      <c r="A18" s="7"/>
      <c r="B18" s="27"/>
      <c r="C18" s="22" t="s">
        <v>28</v>
      </c>
      <c r="D18" s="23"/>
      <c r="E18" s="25">
        <v>0</v>
      </c>
      <c r="F18" s="25" t="s">
        <v>7</v>
      </c>
      <c r="G18" s="26">
        <f t="shared" si="0"/>
        <v>0</v>
      </c>
    </row>
    <row r="19" spans="1:7" customFormat="1" ht="40" x14ac:dyDescent="0.25">
      <c r="A19" s="7"/>
      <c r="B19" s="27"/>
      <c r="C19" s="22" t="s">
        <v>29</v>
      </c>
      <c r="D19" s="23"/>
      <c r="E19" s="25">
        <v>0</v>
      </c>
      <c r="F19" s="25" t="s">
        <v>5</v>
      </c>
      <c r="G19" s="26">
        <f t="shared" si="0"/>
        <v>0</v>
      </c>
    </row>
    <row r="20" spans="1:7" customFormat="1" ht="20" x14ac:dyDescent="0.25">
      <c r="A20" s="7"/>
      <c r="B20" s="27"/>
      <c r="C20" s="22" t="s">
        <v>30</v>
      </c>
      <c r="D20" s="23"/>
      <c r="E20" s="25">
        <v>0</v>
      </c>
      <c r="F20" s="25" t="s">
        <v>10</v>
      </c>
      <c r="G20" s="26">
        <f t="shared" si="0"/>
        <v>0</v>
      </c>
    </row>
    <row r="21" spans="1:7" customFormat="1" ht="40" x14ac:dyDescent="0.25">
      <c r="A21" s="7"/>
      <c r="B21" s="27"/>
      <c r="C21" s="22" t="s">
        <v>31</v>
      </c>
      <c r="D21" s="23"/>
      <c r="E21" s="25">
        <v>0</v>
      </c>
      <c r="F21" s="25" t="s">
        <v>7</v>
      </c>
      <c r="G21" s="26">
        <f t="shared" si="0"/>
        <v>0</v>
      </c>
    </row>
    <row r="22" spans="1:7" customFormat="1" ht="20" x14ac:dyDescent="0.25">
      <c r="A22" s="7"/>
      <c r="B22" s="27"/>
      <c r="C22" s="22" t="s">
        <v>32</v>
      </c>
      <c r="D22" s="23"/>
      <c r="E22" s="25">
        <v>0</v>
      </c>
      <c r="F22" s="25" t="s">
        <v>6</v>
      </c>
      <c r="G22" s="26">
        <f t="shared" si="0"/>
        <v>0</v>
      </c>
    </row>
    <row r="23" spans="1:7" customFormat="1" ht="20" x14ac:dyDescent="0.25">
      <c r="A23" s="7"/>
      <c r="B23" s="27"/>
      <c r="C23" s="22" t="s">
        <v>33</v>
      </c>
      <c r="D23" s="23"/>
      <c r="E23" s="25">
        <v>0</v>
      </c>
      <c r="F23" s="25" t="s">
        <v>7</v>
      </c>
      <c r="G23" s="26">
        <f t="shared" si="0"/>
        <v>0</v>
      </c>
    </row>
    <row r="24" spans="1:7" customFormat="1" ht="20" x14ac:dyDescent="0.25">
      <c r="A24" s="7"/>
      <c r="B24" s="27"/>
      <c r="C24" s="22" t="s">
        <v>34</v>
      </c>
      <c r="D24" s="23"/>
      <c r="E24" s="25">
        <v>0</v>
      </c>
      <c r="F24" s="25" t="s">
        <v>10</v>
      </c>
      <c r="G24" s="26">
        <f t="shared" si="0"/>
        <v>0</v>
      </c>
    </row>
    <row r="25" spans="1:7" customFormat="1" ht="20" x14ac:dyDescent="0.25">
      <c r="A25" s="7"/>
      <c r="B25" s="27"/>
      <c r="C25" s="22" t="s">
        <v>35</v>
      </c>
      <c r="D25" s="23"/>
      <c r="E25" s="25">
        <v>0</v>
      </c>
      <c r="F25" s="25" t="s">
        <v>7</v>
      </c>
      <c r="G25" s="26">
        <f t="shared" si="0"/>
        <v>0</v>
      </c>
    </row>
    <row r="26" spans="1:7" customFormat="1" ht="19" x14ac:dyDescent="0.25">
      <c r="A26" s="7"/>
      <c r="B26" s="27"/>
      <c r="C26" s="22"/>
      <c r="D26" s="23"/>
      <c r="E26" s="23"/>
      <c r="F26" s="23"/>
      <c r="G26" s="23"/>
    </row>
    <row r="27" spans="1:7" customFormat="1" ht="20" x14ac:dyDescent="0.25">
      <c r="A27" s="7"/>
      <c r="B27" s="21" t="s">
        <v>36</v>
      </c>
      <c r="C27" s="22" t="s">
        <v>37</v>
      </c>
      <c r="D27" s="23"/>
      <c r="E27" s="28">
        <v>0</v>
      </c>
      <c r="F27" s="25" t="s">
        <v>7</v>
      </c>
      <c r="G27" s="26">
        <f>E27*LOOKUP(F27,PeriodTuples)</f>
        <v>0</v>
      </c>
    </row>
    <row r="28" spans="1:7" customFormat="1" ht="20" x14ac:dyDescent="0.25">
      <c r="A28" s="7"/>
      <c r="B28" s="27"/>
      <c r="C28" s="22" t="s">
        <v>38</v>
      </c>
      <c r="D28" s="23"/>
      <c r="E28" s="28">
        <v>0</v>
      </c>
      <c r="F28" s="25" t="s">
        <v>10</v>
      </c>
      <c r="G28" s="26">
        <f>E28*LOOKUP(F28,PeriodTuples)</f>
        <v>0</v>
      </c>
    </row>
    <row r="29" spans="1:7" customFormat="1" ht="20" x14ac:dyDescent="0.25">
      <c r="A29" s="7"/>
      <c r="B29" s="27"/>
      <c r="C29" s="22" t="s">
        <v>39</v>
      </c>
      <c r="D29" s="23"/>
      <c r="E29" s="28">
        <v>0</v>
      </c>
      <c r="F29" s="25" t="s">
        <v>10</v>
      </c>
      <c r="G29" s="26">
        <f>E29*LOOKUP(F29,PeriodTuples)</f>
        <v>0</v>
      </c>
    </row>
    <row r="30" spans="1:7" customFormat="1" ht="20" x14ac:dyDescent="0.25">
      <c r="A30" s="7"/>
      <c r="B30" s="27"/>
      <c r="C30" s="22" t="s">
        <v>40</v>
      </c>
      <c r="D30" s="23"/>
      <c r="E30" s="28">
        <v>0</v>
      </c>
      <c r="F30" s="25" t="s">
        <v>7</v>
      </c>
      <c r="G30" s="26">
        <f>E30*LOOKUP(F30,PeriodTuples)</f>
        <v>0</v>
      </c>
    </row>
    <row r="31" spans="1:7" customFormat="1" ht="19" x14ac:dyDescent="0.25">
      <c r="A31" s="7"/>
      <c r="B31" s="27"/>
      <c r="C31" s="22"/>
      <c r="D31" s="23"/>
      <c r="E31" s="23"/>
      <c r="F31" s="23"/>
      <c r="G31" s="23"/>
    </row>
    <row r="32" spans="1:7" customFormat="1" ht="20" x14ac:dyDescent="0.25">
      <c r="A32" s="7"/>
      <c r="B32" s="21" t="s">
        <v>41</v>
      </c>
      <c r="C32" s="22" t="s">
        <v>42</v>
      </c>
      <c r="D32" s="23"/>
      <c r="E32" s="25">
        <v>0</v>
      </c>
      <c r="F32" s="25" t="s">
        <v>12</v>
      </c>
      <c r="G32" s="26">
        <f t="shared" ref="G32:G37" si="1">E32*LOOKUP(F32,PeriodTuples)</f>
        <v>0</v>
      </c>
    </row>
    <row r="33" spans="1:7" customFormat="1" ht="20" x14ac:dyDescent="0.25">
      <c r="A33" s="7"/>
      <c r="B33" s="27"/>
      <c r="C33" s="22" t="s">
        <v>43</v>
      </c>
      <c r="D33" s="23"/>
      <c r="E33" s="25">
        <v>0</v>
      </c>
      <c r="F33" s="25" t="s">
        <v>10</v>
      </c>
      <c r="G33" s="26">
        <f t="shared" si="1"/>
        <v>0</v>
      </c>
    </row>
    <row r="34" spans="1:7" customFormat="1" ht="20" x14ac:dyDescent="0.25">
      <c r="A34" s="7"/>
      <c r="B34" s="27"/>
      <c r="C34" s="22" t="s">
        <v>44</v>
      </c>
      <c r="D34" s="23"/>
      <c r="E34" s="25">
        <v>0</v>
      </c>
      <c r="F34" s="25" t="s">
        <v>10</v>
      </c>
      <c r="G34" s="26">
        <f t="shared" si="1"/>
        <v>0</v>
      </c>
    </row>
    <row r="35" spans="1:7" customFormat="1" ht="20" x14ac:dyDescent="0.25">
      <c r="A35" s="7"/>
      <c r="B35" s="27"/>
      <c r="C35" s="22" t="s">
        <v>45</v>
      </c>
      <c r="D35" s="23"/>
      <c r="E35" s="25">
        <v>0</v>
      </c>
      <c r="F35" s="25" t="s">
        <v>12</v>
      </c>
      <c r="G35" s="26">
        <f t="shared" si="1"/>
        <v>0</v>
      </c>
    </row>
    <row r="36" spans="1:7" customFormat="1" ht="20" x14ac:dyDescent="0.25">
      <c r="A36" s="7"/>
      <c r="B36" s="27"/>
      <c r="C36" s="22" t="s">
        <v>46</v>
      </c>
      <c r="D36" s="23"/>
      <c r="E36" s="25">
        <v>0</v>
      </c>
      <c r="F36" s="25" t="s">
        <v>10</v>
      </c>
      <c r="G36" s="26">
        <f t="shared" si="1"/>
        <v>0</v>
      </c>
    </row>
    <row r="37" spans="1:7" customFormat="1" ht="20" x14ac:dyDescent="0.25">
      <c r="A37" s="7"/>
      <c r="B37" s="27"/>
      <c r="C37" s="22" t="s">
        <v>47</v>
      </c>
      <c r="D37" s="23"/>
      <c r="E37" s="25">
        <v>0</v>
      </c>
      <c r="F37" s="25" t="s">
        <v>10</v>
      </c>
      <c r="G37" s="26">
        <f t="shared" si="1"/>
        <v>0</v>
      </c>
    </row>
    <row r="38" spans="1:7" customFormat="1" ht="19" x14ac:dyDescent="0.25">
      <c r="A38" s="7"/>
      <c r="B38" s="27"/>
      <c r="C38" s="22"/>
      <c r="D38" s="23"/>
      <c r="E38" s="23"/>
      <c r="F38" s="23"/>
      <c r="G38" s="29"/>
    </row>
    <row r="39" spans="1:7" customFormat="1" ht="20" x14ac:dyDescent="0.25">
      <c r="A39" s="7"/>
      <c r="B39" s="30" t="s">
        <v>48</v>
      </c>
      <c r="C39" s="22"/>
      <c r="D39" s="23"/>
      <c r="E39" s="25">
        <v>0</v>
      </c>
      <c r="F39" s="25" t="s">
        <v>10</v>
      </c>
      <c r="G39" s="26">
        <f>E39*LOOKUP(F39,PeriodTuples)</f>
        <v>0</v>
      </c>
    </row>
    <row r="40" spans="1:7" customFormat="1" ht="19" x14ac:dyDescent="0.25">
      <c r="A40" s="7"/>
      <c r="B40" s="27"/>
      <c r="C40" s="22"/>
      <c r="D40" s="23"/>
      <c r="E40" s="25">
        <v>0</v>
      </c>
      <c r="F40" s="25" t="s">
        <v>10</v>
      </c>
      <c r="G40" s="26">
        <f>E40*LOOKUP(F40,PeriodTuples)</f>
        <v>0</v>
      </c>
    </row>
    <row r="41" spans="1:7" customFormat="1" ht="19" x14ac:dyDescent="0.25">
      <c r="A41" s="7"/>
      <c r="B41" s="27"/>
      <c r="C41" s="22"/>
      <c r="D41" s="23"/>
      <c r="E41" s="25">
        <v>0</v>
      </c>
      <c r="F41" s="25" t="s">
        <v>10</v>
      </c>
      <c r="G41" s="26">
        <f>E41*LOOKUP(F41,PeriodTuples)</f>
        <v>0</v>
      </c>
    </row>
    <row r="42" spans="1:7" customFormat="1" ht="19" x14ac:dyDescent="0.25">
      <c r="A42" s="7"/>
      <c r="B42" s="27"/>
      <c r="C42" s="22"/>
      <c r="D42" s="23"/>
      <c r="E42" s="25">
        <v>0</v>
      </c>
      <c r="F42" s="25" t="s">
        <v>10</v>
      </c>
      <c r="G42" s="26">
        <f>E42*LOOKUP(F42,PeriodTuples)</f>
        <v>0</v>
      </c>
    </row>
    <row r="43" spans="1:7" customFormat="1" ht="19" x14ac:dyDescent="0.25">
      <c r="A43" s="7"/>
      <c r="B43" s="27"/>
      <c r="C43" s="22"/>
      <c r="D43" s="23"/>
      <c r="E43" s="25">
        <v>0</v>
      </c>
      <c r="F43" s="25" t="s">
        <v>10</v>
      </c>
      <c r="G43" s="26">
        <f>E43*LOOKUP(F43,PeriodTuples)</f>
        <v>0</v>
      </c>
    </row>
    <row r="44" spans="1:7" customFormat="1" ht="24" x14ac:dyDescent="0.3">
      <c r="A44" s="7"/>
      <c r="B44" s="7"/>
      <c r="C44" s="8"/>
      <c r="D44" s="9"/>
      <c r="E44" s="9"/>
      <c r="F44" s="9"/>
      <c r="G44" s="31"/>
    </row>
    <row r="45" spans="1:7" s="33" customFormat="1" ht="24" x14ac:dyDescent="0.3">
      <c r="A45" s="32"/>
      <c r="B45" s="32"/>
      <c r="C45" s="17"/>
      <c r="F45" s="34" t="s">
        <v>49</v>
      </c>
      <c r="G45" s="15">
        <f>SUM(G$9:G$43)</f>
        <v>0</v>
      </c>
    </row>
    <row r="46" spans="1:7" customFormat="1" x14ac:dyDescent="0.2">
      <c r="A46" s="7"/>
      <c r="B46" s="7"/>
      <c r="C46" s="8"/>
      <c r="D46" s="9"/>
      <c r="E46" s="9"/>
      <c r="F46" s="9"/>
      <c r="G46" s="35"/>
    </row>
    <row r="47" spans="1:7" customFormat="1" x14ac:dyDescent="0.2">
      <c r="A47" s="7"/>
      <c r="B47" s="7"/>
      <c r="C47" s="8"/>
      <c r="D47" s="9"/>
      <c r="E47" s="9"/>
      <c r="F47" s="9"/>
      <c r="G47" s="35"/>
    </row>
    <row r="48" spans="1:7" customFormat="1" ht="24" x14ac:dyDescent="0.2">
      <c r="A48" s="7"/>
      <c r="B48" s="7"/>
      <c r="C48" s="8"/>
      <c r="D48" s="9"/>
      <c r="E48" s="9"/>
      <c r="F48" s="36"/>
      <c r="G48" s="36"/>
    </row>
    <row r="49" spans="1:7" customFormat="1" x14ac:dyDescent="0.2">
      <c r="A49" s="7"/>
      <c r="B49" s="7"/>
      <c r="C49" s="8"/>
      <c r="D49" s="9"/>
      <c r="E49" s="9"/>
      <c r="F49" s="9"/>
      <c r="G49" s="9"/>
    </row>
    <row r="52" spans="1:7" customFormat="1" ht="19" x14ac:dyDescent="0.2">
      <c r="A52" s="7"/>
      <c r="B52" s="7"/>
      <c r="C52" s="8"/>
      <c r="D52" s="9"/>
      <c r="E52" s="9"/>
      <c r="F52" s="9"/>
      <c r="G52" s="37" t="s">
        <v>50</v>
      </c>
    </row>
  </sheetData>
  <sheetProtection selectLockedCells="1" selectUnlockedCells="1"/>
  <mergeCells count="3">
    <mergeCell ref="E2:G2"/>
    <mergeCell ref="F4:G4"/>
    <mergeCell ref="H8:J8"/>
  </mergeCells>
  <conditionalFormatting sqref="G10:G12 G27:G30">
    <cfRule type="expression" dxfId="181" priority="1" stopIfTrue="1">
      <formula>NOT(ISERROR(SEARCH("ERROR",G10)))</formula>
    </cfRule>
  </conditionalFormatting>
  <conditionalFormatting sqref="G14">
    <cfRule type="expression" dxfId="180" priority="2" stopIfTrue="1">
      <formula>NOT(ISERROR(SEARCH("ERROR",G14)))</formula>
    </cfRule>
  </conditionalFormatting>
  <conditionalFormatting sqref="G15">
    <cfRule type="expression" dxfId="179" priority="3" stopIfTrue="1">
      <formula>NOT(ISERROR(SEARCH("ERROR",G15)))</formula>
    </cfRule>
  </conditionalFormatting>
  <conditionalFormatting sqref="G16">
    <cfRule type="expression" dxfId="178" priority="4" stopIfTrue="1">
      <formula>NOT(ISERROR(SEARCH("ERROR",G16)))</formula>
    </cfRule>
  </conditionalFormatting>
  <conditionalFormatting sqref="G17">
    <cfRule type="expression" dxfId="177" priority="5" stopIfTrue="1">
      <formula>NOT(ISERROR(SEARCH("ERROR",G17)))</formula>
    </cfRule>
  </conditionalFormatting>
  <conditionalFormatting sqref="G18">
    <cfRule type="expression" dxfId="176" priority="6" stopIfTrue="1">
      <formula>NOT(ISERROR(SEARCH("ERROR",G18)))</formula>
    </cfRule>
  </conditionalFormatting>
  <conditionalFormatting sqref="G19">
    <cfRule type="expression" dxfId="175" priority="7" stopIfTrue="1">
      <formula>NOT(ISERROR(SEARCH("ERROR",G19)))</formula>
    </cfRule>
  </conditionalFormatting>
  <conditionalFormatting sqref="G20">
    <cfRule type="expression" dxfId="174" priority="8" stopIfTrue="1">
      <formula>NOT(ISERROR(SEARCH("ERROR",G20)))</formula>
    </cfRule>
  </conditionalFormatting>
  <conditionalFormatting sqref="G21">
    <cfRule type="expression" dxfId="173" priority="9" stopIfTrue="1">
      <formula>NOT(ISERROR(SEARCH("ERROR",G21)))</formula>
    </cfRule>
  </conditionalFormatting>
  <conditionalFormatting sqref="G22">
    <cfRule type="expression" dxfId="172" priority="10" stopIfTrue="1">
      <formula>NOT(ISERROR(SEARCH("ERROR",G22)))</formula>
    </cfRule>
  </conditionalFormatting>
  <conditionalFormatting sqref="G23">
    <cfRule type="expression" dxfId="171" priority="11" stopIfTrue="1">
      <formula>NOT(ISERROR(SEARCH("ERROR",G23)))</formula>
    </cfRule>
  </conditionalFormatting>
  <conditionalFormatting sqref="G24">
    <cfRule type="expression" dxfId="170" priority="12" stopIfTrue="1">
      <formula>NOT(ISERROR(SEARCH("ERROR",G24)))</formula>
    </cfRule>
  </conditionalFormatting>
  <conditionalFormatting sqref="G25">
    <cfRule type="expression" dxfId="169" priority="13" stopIfTrue="1">
      <formula>NOT(ISERROR(SEARCH("ERROR",G25)))</formula>
    </cfRule>
  </conditionalFormatting>
  <conditionalFormatting sqref="G32">
    <cfRule type="expression" dxfId="168" priority="14" stopIfTrue="1">
      <formula>NOT(ISERROR(SEARCH("ERROR",G32)))</formula>
    </cfRule>
  </conditionalFormatting>
  <conditionalFormatting sqref="G33">
    <cfRule type="expression" dxfId="167" priority="15" stopIfTrue="1">
      <formula>NOT(ISERROR(SEARCH("ERROR",G33)))</formula>
    </cfRule>
  </conditionalFormatting>
  <conditionalFormatting sqref="G34">
    <cfRule type="expression" dxfId="166" priority="16" stopIfTrue="1">
      <formula>NOT(ISERROR(SEARCH("ERROR",G34)))</formula>
    </cfRule>
  </conditionalFormatting>
  <conditionalFormatting sqref="G35">
    <cfRule type="expression" dxfId="165" priority="17" stopIfTrue="1">
      <formula>NOT(ISERROR(SEARCH("ERROR",G35)))</formula>
    </cfRule>
  </conditionalFormatting>
  <conditionalFormatting sqref="G36">
    <cfRule type="expression" dxfId="164" priority="18" stopIfTrue="1">
      <formula>NOT(ISERROR(SEARCH("ERROR",G36)))</formula>
    </cfRule>
  </conditionalFormatting>
  <conditionalFormatting sqref="G37">
    <cfRule type="expression" dxfId="163" priority="19" stopIfTrue="1">
      <formula>NOT(ISERROR(SEARCH("ERROR",G37)))</formula>
    </cfRule>
  </conditionalFormatting>
  <conditionalFormatting sqref="G39">
    <cfRule type="expression" dxfId="162" priority="20" stopIfTrue="1">
      <formula>NOT(ISERROR(SEARCH("ERROR",G39)))</formula>
    </cfRule>
  </conditionalFormatting>
  <conditionalFormatting sqref="G40">
    <cfRule type="expression" dxfId="161" priority="21" stopIfTrue="1">
      <formula>NOT(ISERROR(SEARCH("ERROR",G40)))</formula>
    </cfRule>
  </conditionalFormatting>
  <conditionalFormatting sqref="G41">
    <cfRule type="expression" dxfId="160" priority="22" stopIfTrue="1">
      <formula>NOT(ISERROR(SEARCH("ERROR",G41)))</formula>
    </cfRule>
  </conditionalFormatting>
  <conditionalFormatting sqref="G42">
    <cfRule type="expression" dxfId="159" priority="23" stopIfTrue="1">
      <formula>NOT(ISERROR(SEARCH("ERROR",G42)))</formula>
    </cfRule>
  </conditionalFormatting>
  <conditionalFormatting sqref="G43">
    <cfRule type="expression" dxfId="158" priority="24" stopIfTrue="1">
      <formula>NOT(ISERROR(SEARCH("ERROR",G43)))</formula>
    </cfRule>
  </conditionalFormatting>
  <conditionalFormatting sqref="G9">
    <cfRule type="expression" dxfId="157" priority="25" stopIfTrue="1">
      <formula>NOT(ISERROR(SEARCH("ERROR",G9)))</formula>
    </cfRule>
  </conditionalFormatting>
  <dataValidations count="1">
    <dataValidation type="list" allowBlank="1" showErrorMessage="1" sqref="F9:F12 F14:F25 F27:F30 F32:F37 F39:F43">
      <formula1>Periods</formula1>
      <formula2>0</formula2>
    </dataValidation>
  </dataValidations>
  <hyperlinks>
    <hyperlink ref="E2" r:id="rId1"/>
    <hyperlink ref="G52" location="Results!A1" display="              Skip to results              "/>
  </hyperlinks>
  <pageMargins left="0.7" right="0.7" top="0.75" bottom="0.75" header="0.51180555555555551" footer="0.51180555555555551"/>
  <pageSetup paperSize="9" scale="46" firstPageNumber="0" orientation="landscape" horizontalDpi="300" verticalDpi="300"/>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showGridLines="0" topLeftCell="C1" workbookViewId="0">
      <selection activeCell="H8" sqref="H8:J8"/>
    </sheetView>
  </sheetViews>
  <sheetFormatPr baseColWidth="10" defaultColWidth="8.83203125" defaultRowHeight="19" x14ac:dyDescent="0.25"/>
  <cols>
    <col min="1" max="1" width="8.83203125" style="38"/>
    <col min="2" max="2" width="45.5" style="38" customWidth="1"/>
    <col min="3" max="3" width="37.6640625" style="39" customWidth="1"/>
    <col min="4" max="4" width="2.33203125" style="38" customWidth="1"/>
    <col min="5" max="6" width="18.83203125" style="38" customWidth="1"/>
    <col min="7" max="7" width="28.5" style="40" customWidth="1"/>
    <col min="8" max="12" width="8.83203125" style="41"/>
    <col min="13" max="16384" width="8.83203125" style="38"/>
  </cols>
  <sheetData>
    <row r="1" spans="1:10" s="9" customFormat="1" ht="15" x14ac:dyDescent="0.2">
      <c r="A1" s="7"/>
      <c r="B1" s="7"/>
      <c r="C1" s="8"/>
      <c r="G1" s="10"/>
    </row>
    <row r="2" spans="1:10" s="9" customFormat="1" ht="15" x14ac:dyDescent="0.2">
      <c r="A2" s="7"/>
      <c r="B2" s="7"/>
      <c r="C2" s="8"/>
      <c r="E2" s="100" t="s">
        <v>13</v>
      </c>
      <c r="F2" s="100"/>
      <c r="G2" s="100"/>
    </row>
    <row r="3" spans="1:10" s="9" customFormat="1" ht="24" customHeight="1" x14ac:dyDescent="0.2">
      <c r="A3" s="7"/>
      <c r="B3" s="7"/>
      <c r="C3" s="8"/>
      <c r="G3" s="10"/>
    </row>
    <row r="4" spans="1:10" s="9" customFormat="1" ht="37" x14ac:dyDescent="0.45">
      <c r="A4" s="7"/>
      <c r="B4" s="11" t="s">
        <v>51</v>
      </c>
      <c r="C4" s="8"/>
      <c r="F4" s="100"/>
      <c r="G4" s="100"/>
    </row>
    <row r="5" spans="1:10" s="9" customFormat="1" ht="14" customHeight="1" x14ac:dyDescent="0.2">
      <c r="A5" s="7"/>
      <c r="B5" s="7"/>
      <c r="C5" s="8"/>
      <c r="G5" s="10"/>
    </row>
    <row r="6" spans="1:10" s="9" customFormat="1" ht="23" customHeight="1" x14ac:dyDescent="0.3">
      <c r="A6" s="7"/>
      <c r="B6" s="12"/>
      <c r="C6" s="13"/>
      <c r="D6" s="12"/>
      <c r="F6" s="14" t="s">
        <v>52</v>
      </c>
      <c r="G6" s="15">
        <f>SUM(G$9:G$42)</f>
        <v>0</v>
      </c>
    </row>
    <row r="7" spans="1:10" s="9" customFormat="1" ht="15" x14ac:dyDescent="0.2">
      <c r="A7" s="7"/>
      <c r="B7" s="7"/>
      <c r="C7" s="8"/>
      <c r="G7" s="10"/>
    </row>
    <row r="8" spans="1:10" s="18" customFormat="1" ht="24" x14ac:dyDescent="0.3">
      <c r="A8" s="16"/>
      <c r="B8" s="16"/>
      <c r="C8" s="17"/>
      <c r="E8" s="19" t="s">
        <v>53</v>
      </c>
      <c r="F8" s="19" t="s">
        <v>54</v>
      </c>
      <c r="G8" s="20" t="s">
        <v>17</v>
      </c>
      <c r="H8" s="101" t="s">
        <v>287</v>
      </c>
      <c r="I8" s="102"/>
      <c r="J8" s="103"/>
    </row>
    <row r="9" spans="1:10" customFormat="1" ht="20" x14ac:dyDescent="0.25">
      <c r="A9" s="38"/>
      <c r="B9" s="42" t="s">
        <v>55</v>
      </c>
      <c r="C9" s="39" t="s">
        <v>56</v>
      </c>
      <c r="D9" s="38"/>
      <c r="E9" s="25">
        <v>0</v>
      </c>
      <c r="F9" s="25" t="s">
        <v>10</v>
      </c>
      <c r="G9" s="26">
        <f>E9*LOOKUP(F9,PeriodTuples)</f>
        <v>0</v>
      </c>
    </row>
    <row r="10" spans="1:10" customFormat="1" ht="20" x14ac:dyDescent="0.25">
      <c r="A10" s="38"/>
      <c r="B10" s="38"/>
      <c r="C10" s="39" t="s">
        <v>57</v>
      </c>
      <c r="D10" s="38"/>
      <c r="E10" s="25">
        <v>0</v>
      </c>
      <c r="F10" s="25" t="s">
        <v>10</v>
      </c>
      <c r="G10" s="26">
        <f>E10*LOOKUP(F10,PeriodTuples)</f>
        <v>0</v>
      </c>
    </row>
    <row r="11" spans="1:10" customFormat="1" ht="20" x14ac:dyDescent="0.25">
      <c r="A11" s="38"/>
      <c r="B11" s="38"/>
      <c r="C11" s="39" t="s">
        <v>58</v>
      </c>
      <c r="D11" s="38"/>
      <c r="E11" s="25">
        <v>0</v>
      </c>
      <c r="F11" s="25" t="s">
        <v>10</v>
      </c>
      <c r="G11" s="26">
        <f>E11*LOOKUP(F11,PeriodTuples)</f>
        <v>0</v>
      </c>
    </row>
    <row r="12" spans="1:10" customFormat="1" ht="20" x14ac:dyDescent="0.25">
      <c r="A12" s="38"/>
      <c r="B12" s="38"/>
      <c r="C12" s="39" t="s">
        <v>59</v>
      </c>
      <c r="D12" s="38"/>
      <c r="E12" s="25">
        <v>0</v>
      </c>
      <c r="F12" s="25" t="s">
        <v>10</v>
      </c>
      <c r="G12" s="26">
        <f>E12*LOOKUP(F12,PeriodTuples)</f>
        <v>0</v>
      </c>
    </row>
    <row r="13" spans="1:10" customFormat="1" ht="40" x14ac:dyDescent="0.25">
      <c r="A13" s="38"/>
      <c r="B13" s="38"/>
      <c r="C13" s="39" t="s">
        <v>60</v>
      </c>
      <c r="D13" s="38"/>
      <c r="E13" s="25">
        <v>0</v>
      </c>
      <c r="F13" s="25" t="s">
        <v>10</v>
      </c>
      <c r="G13" s="26">
        <f>E13*LOOKUP(F13,PeriodTuples)</f>
        <v>0</v>
      </c>
    </row>
    <row r="14" spans="1:10" s="41" customFormat="1" x14ac:dyDescent="0.25">
      <c r="C14" s="22"/>
      <c r="E14" s="43"/>
      <c r="F14" s="43"/>
      <c r="G14" s="44"/>
    </row>
    <row r="15" spans="1:10" customFormat="1" ht="20" x14ac:dyDescent="0.25">
      <c r="A15" s="38"/>
      <c r="B15" s="42" t="s">
        <v>61</v>
      </c>
      <c r="C15" s="39" t="s">
        <v>62</v>
      </c>
      <c r="D15" s="38"/>
      <c r="E15" s="25">
        <v>0</v>
      </c>
      <c r="F15" s="25" t="s">
        <v>12</v>
      </c>
      <c r="G15" s="26">
        <f>E15*LOOKUP(F15,PeriodTuples)</f>
        <v>0</v>
      </c>
    </row>
    <row r="16" spans="1:10" customFormat="1" ht="20" x14ac:dyDescent="0.25">
      <c r="A16" s="38"/>
      <c r="B16" s="38"/>
      <c r="C16" s="39" t="s">
        <v>63</v>
      </c>
      <c r="D16" s="38"/>
      <c r="E16" s="25">
        <v>0</v>
      </c>
      <c r="F16" s="25" t="s">
        <v>12</v>
      </c>
      <c r="G16" s="26">
        <f>E16*LOOKUP(F16,PeriodTuples)</f>
        <v>0</v>
      </c>
    </row>
    <row r="17" spans="1:7" s="41" customFormat="1" x14ac:dyDescent="0.25">
      <c r="C17" s="22"/>
      <c r="E17" s="43"/>
      <c r="F17" s="43"/>
      <c r="G17" s="44"/>
    </row>
    <row r="18" spans="1:7" customFormat="1" ht="20" x14ac:dyDescent="0.25">
      <c r="A18" s="38"/>
      <c r="B18" s="42" t="s">
        <v>64</v>
      </c>
      <c r="C18" s="39" t="s">
        <v>65</v>
      </c>
      <c r="D18" s="38"/>
      <c r="E18" s="25">
        <v>0</v>
      </c>
      <c r="F18" s="25" t="s">
        <v>12</v>
      </c>
      <c r="G18" s="26">
        <f>E18*LOOKUP(F18,PeriodTuples)</f>
        <v>0</v>
      </c>
    </row>
    <row r="19" spans="1:7" customFormat="1" ht="20" x14ac:dyDescent="0.25">
      <c r="A19" s="38"/>
      <c r="B19" s="38"/>
      <c r="C19" s="39" t="s">
        <v>66</v>
      </c>
      <c r="D19" s="38"/>
      <c r="E19" s="25">
        <v>0</v>
      </c>
      <c r="F19" s="25" t="s">
        <v>12</v>
      </c>
      <c r="G19" s="26">
        <f>E19*LOOKUP(F19,PeriodTuples)</f>
        <v>0</v>
      </c>
    </row>
    <row r="20" spans="1:7" s="41" customFormat="1" x14ac:dyDescent="0.25">
      <c r="C20" s="22"/>
      <c r="E20" s="43"/>
      <c r="F20" s="43"/>
      <c r="G20" s="44"/>
    </row>
    <row r="21" spans="1:7" customFormat="1" ht="20" x14ac:dyDescent="0.25">
      <c r="A21" s="38"/>
      <c r="B21" s="42" t="s">
        <v>67</v>
      </c>
      <c r="C21" s="39" t="s">
        <v>68</v>
      </c>
      <c r="D21" s="38"/>
      <c r="E21" s="25">
        <v>0</v>
      </c>
      <c r="F21" s="25" t="s">
        <v>10</v>
      </c>
      <c r="G21" s="26">
        <f t="shared" ref="G21:G36" si="0">E21*LOOKUP(F21,PeriodTuples)</f>
        <v>0</v>
      </c>
    </row>
    <row r="22" spans="1:7" customFormat="1" ht="20" x14ac:dyDescent="0.25">
      <c r="A22" s="38"/>
      <c r="B22" s="38"/>
      <c r="C22" s="39" t="s">
        <v>69</v>
      </c>
      <c r="D22" s="38"/>
      <c r="E22" s="25">
        <v>0</v>
      </c>
      <c r="F22" s="25" t="s">
        <v>10</v>
      </c>
      <c r="G22" s="26">
        <f t="shared" si="0"/>
        <v>0</v>
      </c>
    </row>
    <row r="23" spans="1:7" customFormat="1" ht="20" x14ac:dyDescent="0.25">
      <c r="A23" s="38"/>
      <c r="B23" s="38"/>
      <c r="C23" s="39" t="s">
        <v>70</v>
      </c>
      <c r="D23" s="38"/>
      <c r="E23" s="25">
        <v>0</v>
      </c>
      <c r="F23" s="25" t="s">
        <v>10</v>
      </c>
      <c r="G23" s="26">
        <f t="shared" si="0"/>
        <v>0</v>
      </c>
    </row>
    <row r="24" spans="1:7" customFormat="1" ht="20" x14ac:dyDescent="0.25">
      <c r="A24" s="38"/>
      <c r="B24" s="38"/>
      <c r="C24" s="39" t="s">
        <v>71</v>
      </c>
      <c r="D24" s="38"/>
      <c r="E24" s="25">
        <v>0</v>
      </c>
      <c r="F24" s="25" t="s">
        <v>10</v>
      </c>
      <c r="G24" s="26">
        <f t="shared" si="0"/>
        <v>0</v>
      </c>
    </row>
    <row r="25" spans="1:7" customFormat="1" ht="20" x14ac:dyDescent="0.25">
      <c r="A25" s="38"/>
      <c r="B25" s="38"/>
      <c r="C25" s="39" t="s">
        <v>72</v>
      </c>
      <c r="D25" s="38"/>
      <c r="E25" s="25">
        <v>0</v>
      </c>
      <c r="F25" s="25" t="s">
        <v>10</v>
      </c>
      <c r="G25" s="26">
        <f t="shared" si="0"/>
        <v>0</v>
      </c>
    </row>
    <row r="26" spans="1:7" customFormat="1" ht="20" x14ac:dyDescent="0.25">
      <c r="A26" s="38"/>
      <c r="B26" s="38"/>
      <c r="C26" s="39" t="s">
        <v>73</v>
      </c>
      <c r="D26" s="38"/>
      <c r="E26" s="25">
        <v>0</v>
      </c>
      <c r="F26" s="25" t="s">
        <v>10</v>
      </c>
      <c r="G26" s="26">
        <f t="shared" si="0"/>
        <v>0</v>
      </c>
    </row>
    <row r="27" spans="1:7" customFormat="1" ht="20" x14ac:dyDescent="0.25">
      <c r="A27" s="38"/>
      <c r="B27" s="38"/>
      <c r="C27" s="39" t="s">
        <v>74</v>
      </c>
      <c r="D27" s="38"/>
      <c r="E27" s="25">
        <v>0</v>
      </c>
      <c r="F27" s="25" t="s">
        <v>10</v>
      </c>
      <c r="G27" s="26">
        <f t="shared" si="0"/>
        <v>0</v>
      </c>
    </row>
    <row r="28" spans="1:7" customFormat="1" ht="20" x14ac:dyDescent="0.25">
      <c r="A28" s="38"/>
      <c r="B28" s="38"/>
      <c r="C28" s="39" t="s">
        <v>75</v>
      </c>
      <c r="D28" s="38"/>
      <c r="E28" s="25">
        <v>0</v>
      </c>
      <c r="F28" s="25" t="s">
        <v>10</v>
      </c>
      <c r="G28" s="26">
        <f t="shared" si="0"/>
        <v>0</v>
      </c>
    </row>
    <row r="29" spans="1:7" customFormat="1" ht="20" x14ac:dyDescent="0.25">
      <c r="A29" s="38"/>
      <c r="B29" s="38"/>
      <c r="C29" s="39" t="s">
        <v>76</v>
      </c>
      <c r="D29" s="38"/>
      <c r="E29" s="25">
        <v>0</v>
      </c>
      <c r="F29" s="25" t="s">
        <v>12</v>
      </c>
      <c r="G29" s="26">
        <f t="shared" si="0"/>
        <v>0</v>
      </c>
    </row>
    <row r="30" spans="1:7" customFormat="1" ht="20" x14ac:dyDescent="0.25">
      <c r="A30" s="38"/>
      <c r="B30" s="38"/>
      <c r="C30" s="39" t="s">
        <v>77</v>
      </c>
      <c r="D30" s="38"/>
      <c r="E30" s="25">
        <v>0</v>
      </c>
      <c r="F30" s="25" t="s">
        <v>10</v>
      </c>
      <c r="G30" s="26">
        <f t="shared" si="0"/>
        <v>0</v>
      </c>
    </row>
    <row r="31" spans="1:7" customFormat="1" ht="20" x14ac:dyDescent="0.25">
      <c r="A31" s="38"/>
      <c r="B31" s="38"/>
      <c r="C31" s="39" t="s">
        <v>78</v>
      </c>
      <c r="D31" s="38"/>
      <c r="E31" s="25">
        <v>0</v>
      </c>
      <c r="F31" s="25" t="s">
        <v>10</v>
      </c>
      <c r="G31" s="26">
        <f t="shared" si="0"/>
        <v>0</v>
      </c>
    </row>
    <row r="32" spans="1:7" customFormat="1" ht="20" x14ac:dyDescent="0.25">
      <c r="A32" s="38"/>
      <c r="B32" s="38"/>
      <c r="C32" s="39" t="s">
        <v>79</v>
      </c>
      <c r="D32" s="38"/>
      <c r="E32" s="25">
        <v>0</v>
      </c>
      <c r="F32" s="25" t="s">
        <v>10</v>
      </c>
      <c r="G32" s="26">
        <f t="shared" si="0"/>
        <v>0</v>
      </c>
    </row>
    <row r="33" spans="1:12" customFormat="1" ht="20" x14ac:dyDescent="0.25">
      <c r="A33" s="38"/>
      <c r="B33" s="38"/>
      <c r="C33" s="39" t="s">
        <v>80</v>
      </c>
      <c r="D33" s="38"/>
      <c r="E33" s="25">
        <v>0</v>
      </c>
      <c r="F33" s="25" t="s">
        <v>12</v>
      </c>
      <c r="G33" s="26">
        <f t="shared" si="0"/>
        <v>0</v>
      </c>
    </row>
    <row r="34" spans="1:12" customFormat="1" ht="20" x14ac:dyDescent="0.25">
      <c r="A34" s="38"/>
      <c r="B34" s="38"/>
      <c r="C34" s="39" t="s">
        <v>81</v>
      </c>
      <c r="D34" s="38"/>
      <c r="E34" s="25">
        <v>0</v>
      </c>
      <c r="F34" s="25" t="s">
        <v>12</v>
      </c>
      <c r="G34" s="26">
        <f t="shared" si="0"/>
        <v>0</v>
      </c>
    </row>
    <row r="35" spans="1:12" customFormat="1" ht="20" x14ac:dyDescent="0.25">
      <c r="A35" s="38"/>
      <c r="B35" s="38"/>
      <c r="C35" s="39" t="s">
        <v>82</v>
      </c>
      <c r="D35" s="38"/>
      <c r="E35" s="25">
        <v>0</v>
      </c>
      <c r="F35" s="25" t="s">
        <v>10</v>
      </c>
      <c r="G35" s="26">
        <f t="shared" si="0"/>
        <v>0</v>
      </c>
    </row>
    <row r="36" spans="1:12" customFormat="1" ht="20" x14ac:dyDescent="0.25">
      <c r="A36" s="38"/>
      <c r="B36" s="38"/>
      <c r="C36" s="39" t="s">
        <v>83</v>
      </c>
      <c r="D36" s="38"/>
      <c r="E36" s="25">
        <v>0</v>
      </c>
      <c r="F36" s="25" t="s">
        <v>10</v>
      </c>
      <c r="G36" s="26">
        <f t="shared" si="0"/>
        <v>0</v>
      </c>
    </row>
    <row r="37" spans="1:12" x14ac:dyDescent="0.25">
      <c r="A37" s="41"/>
      <c r="B37" s="41"/>
      <c r="C37" s="22"/>
      <c r="E37" s="23"/>
      <c r="F37" s="23"/>
      <c r="G37" s="29"/>
      <c r="H37" s="38"/>
      <c r="I37" s="38"/>
      <c r="J37" s="38"/>
      <c r="K37" s="38"/>
      <c r="L37" s="38"/>
    </row>
    <row r="38" spans="1:12" ht="20" x14ac:dyDescent="0.25">
      <c r="A38" s="41"/>
      <c r="B38" s="30" t="s">
        <v>48</v>
      </c>
      <c r="C38" s="22"/>
      <c r="E38" s="25">
        <v>0</v>
      </c>
      <c r="F38" s="25" t="s">
        <v>10</v>
      </c>
      <c r="G38" s="26">
        <f>E38*LOOKUP(F38,PeriodTuples)</f>
        <v>0</v>
      </c>
      <c r="H38" s="38"/>
      <c r="I38" s="38"/>
      <c r="J38" s="38"/>
      <c r="K38" s="38"/>
      <c r="L38" s="38"/>
    </row>
    <row r="39" spans="1:12" x14ac:dyDescent="0.25">
      <c r="A39" s="41"/>
      <c r="B39" s="41"/>
      <c r="C39" s="22"/>
      <c r="E39" s="25">
        <v>0</v>
      </c>
      <c r="F39" s="25" t="s">
        <v>10</v>
      </c>
      <c r="G39" s="26">
        <f>E39*LOOKUP(F39,PeriodTuples)</f>
        <v>0</v>
      </c>
      <c r="H39" s="38"/>
      <c r="I39" s="38"/>
      <c r="J39" s="38"/>
      <c r="K39" s="38"/>
      <c r="L39" s="38"/>
    </row>
    <row r="40" spans="1:12" x14ac:dyDescent="0.25">
      <c r="A40" s="41"/>
      <c r="B40" s="41"/>
      <c r="C40" s="22"/>
      <c r="E40" s="25">
        <v>0</v>
      </c>
      <c r="F40" s="25" t="s">
        <v>10</v>
      </c>
      <c r="G40" s="26">
        <f>E40*LOOKUP(F40,PeriodTuples)</f>
        <v>0</v>
      </c>
      <c r="H40" s="38"/>
      <c r="I40" s="38"/>
      <c r="J40" s="38"/>
      <c r="K40" s="38"/>
      <c r="L40" s="38"/>
    </row>
    <row r="41" spans="1:12" x14ac:dyDescent="0.25">
      <c r="A41" s="41"/>
      <c r="B41" s="41"/>
      <c r="C41" s="22"/>
      <c r="E41" s="25">
        <v>0</v>
      </c>
      <c r="F41" s="25" t="s">
        <v>10</v>
      </c>
      <c r="G41" s="26">
        <f>E41*LOOKUP(F41,PeriodTuples)</f>
        <v>0</v>
      </c>
      <c r="H41" s="38"/>
      <c r="I41" s="38"/>
      <c r="J41" s="38"/>
      <c r="K41" s="38"/>
      <c r="L41" s="38"/>
    </row>
    <row r="42" spans="1:12" x14ac:dyDescent="0.25">
      <c r="A42" s="41"/>
      <c r="B42" s="41"/>
      <c r="C42" s="22"/>
      <c r="E42" s="25">
        <v>0</v>
      </c>
      <c r="F42" s="25" t="s">
        <v>10</v>
      </c>
      <c r="G42" s="26">
        <f>E42*LOOKUP(F42,PeriodTuples)</f>
        <v>0</v>
      </c>
      <c r="H42" s="38"/>
      <c r="I42" s="38"/>
      <c r="J42" s="38"/>
      <c r="K42" s="38"/>
      <c r="L42" s="38"/>
    </row>
    <row r="43" spans="1:12" customFormat="1" x14ac:dyDescent="0.25">
      <c r="A43" s="38"/>
      <c r="B43" s="38"/>
      <c r="C43" s="39"/>
      <c r="D43" s="38"/>
      <c r="E43" s="38"/>
      <c r="F43" s="38"/>
      <c r="G43" s="45"/>
    </row>
    <row r="44" spans="1:12" s="33" customFormat="1" ht="24" x14ac:dyDescent="0.3">
      <c r="C44" s="46"/>
      <c r="E44" s="104" t="s">
        <v>84</v>
      </c>
      <c r="F44" s="104"/>
      <c r="G44" s="15">
        <f>SUM(G$9:G$42)</f>
        <v>0</v>
      </c>
      <c r="H44" s="32"/>
      <c r="I44" s="32"/>
      <c r="J44" s="32"/>
      <c r="K44" s="32"/>
      <c r="L44" s="32"/>
    </row>
    <row r="45" spans="1:12" customFormat="1" ht="24" x14ac:dyDescent="0.3">
      <c r="A45" s="38"/>
      <c r="B45" s="38"/>
      <c r="C45" s="39"/>
      <c r="D45" s="38"/>
      <c r="E45" s="38"/>
      <c r="F45" s="38"/>
      <c r="G45" s="31"/>
    </row>
    <row r="46" spans="1:12" s="33" customFormat="1" ht="24" x14ac:dyDescent="0.3">
      <c r="C46" s="46"/>
      <c r="F46" s="47" t="s">
        <v>85</v>
      </c>
      <c r="G46" s="15">
        <f>SUM(Results!D20:D25)</f>
        <v>0</v>
      </c>
      <c r="H46" s="32"/>
      <c r="I46" s="32"/>
      <c r="J46" s="32"/>
      <c r="K46" s="32"/>
      <c r="L46" s="32"/>
    </row>
    <row r="47" spans="1:12" customFormat="1" ht="24" x14ac:dyDescent="0.3">
      <c r="A47" s="38"/>
      <c r="B47" s="38"/>
      <c r="C47" s="39"/>
      <c r="D47" s="38"/>
      <c r="E47" s="38"/>
      <c r="F47" s="38"/>
      <c r="G47" s="31"/>
    </row>
    <row r="48" spans="1:12" customFormat="1" x14ac:dyDescent="0.25">
      <c r="A48" s="38"/>
      <c r="B48" s="38"/>
      <c r="C48" s="39"/>
      <c r="D48" s="38"/>
      <c r="E48" s="38"/>
      <c r="F48" s="38"/>
      <c r="G48" s="45"/>
    </row>
    <row r="49" spans="1:7" s="41" customFormat="1" x14ac:dyDescent="0.25">
      <c r="B49" s="9"/>
      <c r="C49" s="22"/>
      <c r="G49" s="9"/>
    </row>
    <row r="52" spans="1:7" customFormat="1" x14ac:dyDescent="0.25">
      <c r="A52" s="38"/>
      <c r="B52" s="38"/>
      <c r="C52" s="39"/>
      <c r="D52" s="38"/>
      <c r="E52" s="38"/>
      <c r="F52" s="38"/>
      <c r="G52" s="48" t="s">
        <v>50</v>
      </c>
    </row>
  </sheetData>
  <sheetProtection selectLockedCells="1" selectUnlockedCells="1"/>
  <mergeCells count="4">
    <mergeCell ref="H8:J8"/>
    <mergeCell ref="E2:G2"/>
    <mergeCell ref="F4:G4"/>
    <mergeCell ref="E44:F44"/>
  </mergeCells>
  <conditionalFormatting sqref="G19:G20 G10:G14">
    <cfRule type="expression" dxfId="156" priority="1" stopIfTrue="1">
      <formula>NOT(ISERROR(SEARCH("ERROR",G10)))</formula>
    </cfRule>
  </conditionalFormatting>
  <conditionalFormatting sqref="G16:G17">
    <cfRule type="expression" dxfId="155" priority="2" stopIfTrue="1">
      <formula>NOT(ISERROR(SEARCH("ERROR",G16)))</formula>
    </cfRule>
  </conditionalFormatting>
  <conditionalFormatting sqref="G11">
    <cfRule type="expression" dxfId="154" priority="3" stopIfTrue="1">
      <formula>NOT(ISERROR(SEARCH("ERROR",G11)))</formula>
    </cfRule>
  </conditionalFormatting>
  <conditionalFormatting sqref="G11">
    <cfRule type="expression" dxfId="153" priority="4" stopIfTrue="1">
      <formula>NOT(ISERROR(SEARCH("ERROR",G11)))</formula>
    </cfRule>
  </conditionalFormatting>
  <conditionalFormatting sqref="G11">
    <cfRule type="expression" dxfId="152" priority="5" stopIfTrue="1">
      <formula>NOT(ISERROR(SEARCH("ERROR",G11)))</formula>
    </cfRule>
  </conditionalFormatting>
  <conditionalFormatting sqref="G11">
    <cfRule type="expression" dxfId="151" priority="6" stopIfTrue="1">
      <formula>NOT(ISERROR(SEARCH("ERROR",G11)))</formula>
    </cfRule>
  </conditionalFormatting>
  <conditionalFormatting sqref="G11">
    <cfRule type="expression" dxfId="150" priority="7" stopIfTrue="1">
      <formula>NOT(ISERROR(SEARCH("ERROR",G11)))</formula>
    </cfRule>
  </conditionalFormatting>
  <conditionalFormatting sqref="G11">
    <cfRule type="expression" dxfId="149" priority="8" stopIfTrue="1">
      <formula>NOT(ISERROR(SEARCH("ERROR",G11)))</formula>
    </cfRule>
  </conditionalFormatting>
  <conditionalFormatting sqref="G11">
    <cfRule type="expression" dxfId="148" priority="9" stopIfTrue="1">
      <formula>NOT(ISERROR(SEARCH("ERROR",G11)))</formula>
    </cfRule>
  </conditionalFormatting>
  <conditionalFormatting sqref="G11">
    <cfRule type="expression" dxfId="147" priority="10" stopIfTrue="1">
      <formula>NOT(ISERROR(SEARCH("ERROR",G11)))</formula>
    </cfRule>
  </conditionalFormatting>
  <conditionalFormatting sqref="G11">
    <cfRule type="expression" dxfId="146" priority="11" stopIfTrue="1">
      <formula>NOT(ISERROR(SEARCH("ERROR",G11)))</formula>
    </cfRule>
  </conditionalFormatting>
  <conditionalFormatting sqref="G11">
    <cfRule type="expression" dxfId="145" priority="12" stopIfTrue="1">
      <formula>NOT(ISERROR(SEARCH("ERROR",G11)))</formula>
    </cfRule>
  </conditionalFormatting>
  <conditionalFormatting sqref="G11">
    <cfRule type="expression" dxfId="144" priority="13" stopIfTrue="1">
      <formula>NOT(ISERROR(SEARCH("ERROR",G11)))</formula>
    </cfRule>
  </conditionalFormatting>
  <conditionalFormatting sqref="G11">
    <cfRule type="expression" dxfId="143" priority="14" stopIfTrue="1">
      <formula>NOT(ISERROR(SEARCH("ERROR",G11)))</formula>
    </cfRule>
  </conditionalFormatting>
  <conditionalFormatting sqref="G11">
    <cfRule type="expression" dxfId="142" priority="15" stopIfTrue="1">
      <formula>NOT(ISERROR(SEARCH("ERROR",G11)))</formula>
    </cfRule>
  </conditionalFormatting>
  <conditionalFormatting sqref="G11">
    <cfRule type="expression" dxfId="141" priority="16" stopIfTrue="1">
      <formula>NOT(ISERROR(SEARCH("ERROR",G11)))</formula>
    </cfRule>
  </conditionalFormatting>
  <conditionalFormatting sqref="G11">
    <cfRule type="expression" dxfId="140" priority="17" stopIfTrue="1">
      <formula>NOT(ISERROR(SEARCH("ERROR",G11)))</formula>
    </cfRule>
  </conditionalFormatting>
  <conditionalFormatting sqref="G11">
    <cfRule type="expression" dxfId="139" priority="18" stopIfTrue="1">
      <formula>NOT(ISERROR(SEARCH("ERROR",G11)))</formula>
    </cfRule>
  </conditionalFormatting>
  <conditionalFormatting sqref="G11">
    <cfRule type="expression" dxfId="138" priority="19" stopIfTrue="1">
      <formula>NOT(ISERROR(SEARCH("ERROR",G11)))</formula>
    </cfRule>
  </conditionalFormatting>
  <conditionalFormatting sqref="G11">
    <cfRule type="expression" dxfId="137" priority="20" stopIfTrue="1">
      <formula>NOT(ISERROR(SEARCH("ERROR",G11)))</formula>
    </cfRule>
  </conditionalFormatting>
  <conditionalFormatting sqref="G11">
    <cfRule type="expression" dxfId="136" priority="21" stopIfTrue="1">
      <formula>NOT(ISERROR(SEARCH("ERROR",G11)))</formula>
    </cfRule>
  </conditionalFormatting>
  <conditionalFormatting sqref="G11">
    <cfRule type="expression" dxfId="135" priority="22" stopIfTrue="1">
      <formula>NOT(ISERROR(SEARCH("ERROR",G11)))</formula>
    </cfRule>
  </conditionalFormatting>
  <conditionalFormatting sqref="G11">
    <cfRule type="expression" dxfId="134" priority="23" stopIfTrue="1">
      <formula>NOT(ISERROR(SEARCH("ERROR",G11)))</formula>
    </cfRule>
  </conditionalFormatting>
  <conditionalFormatting sqref="G11">
    <cfRule type="expression" dxfId="133" priority="24" stopIfTrue="1">
      <formula>NOT(ISERROR(SEARCH("ERROR",G11)))</formula>
    </cfRule>
  </conditionalFormatting>
  <conditionalFormatting sqref="G11">
    <cfRule type="expression" dxfId="132" priority="25" stopIfTrue="1">
      <formula>NOT(ISERROR(SEARCH("ERROR",G11)))</formula>
    </cfRule>
  </conditionalFormatting>
  <conditionalFormatting sqref="G11">
    <cfRule type="expression" dxfId="131" priority="26" stopIfTrue="1">
      <formula>NOT(ISERROR(SEARCH("ERROR",G11)))</formula>
    </cfRule>
  </conditionalFormatting>
  <conditionalFormatting sqref="G11">
    <cfRule type="expression" dxfId="130" priority="27" stopIfTrue="1">
      <formula>NOT(ISERROR(SEARCH("ERROR",G11)))</formula>
    </cfRule>
  </conditionalFormatting>
  <conditionalFormatting sqref="G11">
    <cfRule type="expression" dxfId="129" priority="28" stopIfTrue="1">
      <formula>NOT(ISERROR(SEARCH("ERROR",G11)))</formula>
    </cfRule>
  </conditionalFormatting>
  <conditionalFormatting sqref="G11">
    <cfRule type="expression" dxfId="128" priority="29" stopIfTrue="1">
      <formula>NOT(ISERROR(SEARCH("ERROR",G11)))</formula>
    </cfRule>
  </conditionalFormatting>
  <conditionalFormatting sqref="G11">
    <cfRule type="expression" dxfId="127" priority="30" stopIfTrue="1">
      <formula>NOT(ISERROR(SEARCH("ERROR",G11)))</formula>
    </cfRule>
  </conditionalFormatting>
  <conditionalFormatting sqref="G11">
    <cfRule type="expression" dxfId="126" priority="31" stopIfTrue="1">
      <formula>NOT(ISERROR(SEARCH("ERROR",G11)))</formula>
    </cfRule>
  </conditionalFormatting>
  <conditionalFormatting sqref="G11">
    <cfRule type="expression" dxfId="125" priority="32" stopIfTrue="1">
      <formula>NOT(ISERROR(SEARCH("ERROR",G11)))</formula>
    </cfRule>
  </conditionalFormatting>
  <dataValidations count="2">
    <dataValidation type="list" allowBlank="1" showErrorMessage="1" sqref="F9:F13 F15:F16 F18:F19 F21:F36 F38:F42">
      <formula1>Periods</formula1>
      <formula2>0</formula2>
    </dataValidation>
    <dataValidation type="list" allowBlank="1" showErrorMessage="1" sqref="F14 F17 F20">
      <formula1>Periods</formula1>
      <formula2>0</formula2>
    </dataValidation>
  </dataValidations>
  <hyperlinks>
    <hyperlink ref="E2" r:id="rId1"/>
    <hyperlink ref="G52" location="Results!A1" display="              Skip to results              "/>
  </hyperlinks>
  <pageMargins left="0.7" right="0.7" top="0.75" bottom="0.75" header="0.51180555555555551" footer="0.51180555555555551"/>
  <pageSetup paperSize="9" scale="48" firstPageNumber="0" orientation="landscape" horizontalDpi="300" verticalDpi="300"/>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showGridLines="0" topLeftCell="D1" workbookViewId="0">
      <selection activeCell="H8" sqref="H8:J8"/>
    </sheetView>
  </sheetViews>
  <sheetFormatPr baseColWidth="10" defaultColWidth="8.83203125" defaultRowHeight="15" x14ac:dyDescent="0.2"/>
  <cols>
    <col min="1" max="1" width="8.83203125" style="9"/>
    <col min="2" max="2" width="45.5" style="9" customWidth="1"/>
    <col min="3" max="3" width="37.6640625" style="49" customWidth="1"/>
    <col min="4" max="4" width="2.33203125" style="9" customWidth="1"/>
    <col min="5" max="6" width="18.83203125" style="9" customWidth="1"/>
    <col min="7" max="7" width="28.5" style="10" customWidth="1"/>
    <col min="8" max="12" width="8.83203125" style="7"/>
    <col min="13" max="16384" width="8.83203125" style="9"/>
  </cols>
  <sheetData>
    <row r="1" spans="1:12" x14ac:dyDescent="0.2">
      <c r="A1" s="7"/>
      <c r="B1" s="7"/>
      <c r="C1" s="8"/>
      <c r="H1" s="9"/>
      <c r="I1" s="9"/>
      <c r="J1" s="9"/>
      <c r="K1" s="9"/>
      <c r="L1" s="9"/>
    </row>
    <row r="2" spans="1:12" x14ac:dyDescent="0.2">
      <c r="A2" s="7"/>
      <c r="B2" s="7"/>
      <c r="C2" s="8"/>
      <c r="E2" s="100" t="s">
        <v>13</v>
      </c>
      <c r="F2" s="100"/>
      <c r="G2" s="100"/>
      <c r="H2" s="9"/>
      <c r="I2" s="9"/>
      <c r="J2" s="9"/>
      <c r="K2" s="9"/>
      <c r="L2" s="9"/>
    </row>
    <row r="3" spans="1:12" ht="24" customHeight="1" x14ac:dyDescent="0.2">
      <c r="A3" s="7"/>
      <c r="B3" s="7"/>
      <c r="C3" s="8"/>
      <c r="H3" s="9"/>
      <c r="I3" s="9"/>
      <c r="J3" s="9"/>
      <c r="K3" s="9"/>
      <c r="L3" s="9"/>
    </row>
    <row r="4" spans="1:12" ht="37" x14ac:dyDescent="0.45">
      <c r="A4" s="7"/>
      <c r="B4" s="11" t="s">
        <v>86</v>
      </c>
      <c r="C4" s="8"/>
      <c r="F4" s="100"/>
      <c r="G4" s="100"/>
      <c r="H4" s="9"/>
      <c r="I4" s="9"/>
      <c r="J4" s="9"/>
      <c r="K4" s="9"/>
      <c r="L4" s="9"/>
    </row>
    <row r="5" spans="1:12" ht="14" customHeight="1" x14ac:dyDescent="0.2">
      <c r="A5" s="7"/>
      <c r="B5" s="7"/>
      <c r="C5" s="8"/>
      <c r="H5" s="9"/>
      <c r="I5" s="9"/>
      <c r="J5" s="9"/>
      <c r="K5" s="9"/>
      <c r="L5" s="9"/>
    </row>
    <row r="6" spans="1:12" ht="23" customHeight="1" x14ac:dyDescent="0.3">
      <c r="A6" s="7"/>
      <c r="B6" s="12"/>
      <c r="C6" s="13"/>
      <c r="D6" s="12"/>
      <c r="F6" s="14" t="s">
        <v>87</v>
      </c>
      <c r="G6" s="15">
        <f>SUM(G$9:G$36)</f>
        <v>0</v>
      </c>
      <c r="H6" s="9"/>
      <c r="I6" s="9"/>
      <c r="J6" s="9"/>
      <c r="K6" s="9"/>
      <c r="L6" s="9"/>
    </row>
    <row r="7" spans="1:12" x14ac:dyDescent="0.2">
      <c r="A7" s="7"/>
      <c r="B7" s="7"/>
      <c r="C7" s="8"/>
      <c r="H7" s="9"/>
      <c r="I7" s="9"/>
      <c r="J7" s="9"/>
      <c r="K7" s="9"/>
      <c r="L7" s="9"/>
    </row>
    <row r="8" spans="1:12" s="18" customFormat="1" ht="24" x14ac:dyDescent="0.3">
      <c r="A8" s="16"/>
      <c r="B8" s="16"/>
      <c r="C8" s="17"/>
      <c r="E8" s="19" t="s">
        <v>53</v>
      </c>
      <c r="F8" s="19" t="s">
        <v>16</v>
      </c>
      <c r="G8" s="20" t="s">
        <v>17</v>
      </c>
      <c r="H8" s="101" t="s">
        <v>287</v>
      </c>
      <c r="I8" s="102"/>
      <c r="J8" s="103"/>
    </row>
    <row r="9" spans="1:12" s="23" customFormat="1" ht="20" x14ac:dyDescent="0.25">
      <c r="B9" s="42" t="s">
        <v>88</v>
      </c>
      <c r="C9" s="39" t="s">
        <v>89</v>
      </c>
      <c r="E9" s="25">
        <v>0</v>
      </c>
      <c r="F9" s="25" t="s">
        <v>6</v>
      </c>
      <c r="G9" s="26">
        <f>E9*LOOKUP(F9,PeriodTuples)</f>
        <v>0</v>
      </c>
      <c r="H9" s="27"/>
      <c r="I9" s="27"/>
      <c r="J9" s="27"/>
      <c r="K9" s="27"/>
      <c r="L9" s="27"/>
    </row>
    <row r="10" spans="1:12" s="23" customFormat="1" ht="20" x14ac:dyDescent="0.25">
      <c r="B10" s="42"/>
      <c r="C10" s="39" t="s">
        <v>90</v>
      </c>
      <c r="E10" s="25">
        <v>0</v>
      </c>
      <c r="F10" s="25" t="s">
        <v>6</v>
      </c>
      <c r="G10" s="26">
        <f>E10*LOOKUP(F10,PeriodTuples)</f>
        <v>0</v>
      </c>
      <c r="H10" s="27"/>
      <c r="I10" s="27"/>
      <c r="J10" s="27"/>
      <c r="K10" s="27"/>
      <c r="L10" s="27"/>
    </row>
    <row r="11" spans="1:12" s="23" customFormat="1" ht="20" x14ac:dyDescent="0.25">
      <c r="B11" s="42"/>
      <c r="C11" s="39" t="s">
        <v>91</v>
      </c>
      <c r="E11" s="25">
        <v>0</v>
      </c>
      <c r="F11" s="25" t="s">
        <v>6</v>
      </c>
      <c r="G11" s="26">
        <f>E11*LOOKUP(F11,PeriodTuples)</f>
        <v>0</v>
      </c>
      <c r="H11" s="27"/>
      <c r="I11" s="27"/>
      <c r="J11" s="27"/>
      <c r="K11" s="27"/>
      <c r="L11" s="27"/>
    </row>
    <row r="12" spans="1:12" s="23" customFormat="1" ht="20" x14ac:dyDescent="0.25">
      <c r="B12" s="42"/>
      <c r="C12" s="39" t="s">
        <v>92</v>
      </c>
      <c r="E12" s="25">
        <v>0</v>
      </c>
      <c r="F12" s="25" t="s">
        <v>6</v>
      </c>
      <c r="G12" s="26">
        <f>E12*LOOKUP(F12,PeriodTuples)</f>
        <v>0</v>
      </c>
      <c r="H12" s="27"/>
      <c r="I12" s="27"/>
      <c r="J12" s="27"/>
      <c r="K12" s="27"/>
      <c r="L12" s="27"/>
    </row>
    <row r="13" spans="1:12" s="27" customFormat="1" ht="19" x14ac:dyDescent="0.25">
      <c r="B13" s="21"/>
      <c r="C13" s="22"/>
      <c r="E13" s="43"/>
      <c r="F13" s="43"/>
      <c r="G13" s="44"/>
    </row>
    <row r="14" spans="1:12" s="23" customFormat="1" ht="20" x14ac:dyDescent="0.25">
      <c r="B14" s="42" t="s">
        <v>93</v>
      </c>
      <c r="C14" s="39" t="s">
        <v>94</v>
      </c>
      <c r="E14" s="25">
        <v>0</v>
      </c>
      <c r="F14" s="25" t="s">
        <v>4</v>
      </c>
      <c r="G14" s="26">
        <f>E14*LOOKUP(F14,PeriodTuples)</f>
        <v>0</v>
      </c>
      <c r="H14" s="27"/>
      <c r="I14" s="27"/>
      <c r="J14" s="27"/>
      <c r="K14" s="27"/>
      <c r="L14" s="27"/>
    </row>
    <row r="15" spans="1:12" s="23" customFormat="1" ht="20" x14ac:dyDescent="0.25">
      <c r="B15" s="42"/>
      <c r="C15" s="39" t="s">
        <v>95</v>
      </c>
      <c r="E15" s="25">
        <v>0</v>
      </c>
      <c r="F15" s="25" t="s">
        <v>4</v>
      </c>
      <c r="G15" s="26">
        <f>E15*LOOKUP(F15,PeriodTuples)</f>
        <v>0</v>
      </c>
      <c r="H15" s="27"/>
      <c r="I15" s="27"/>
      <c r="J15" s="27"/>
      <c r="K15" s="27"/>
      <c r="L15" s="27"/>
    </row>
    <row r="16" spans="1:12" s="23" customFormat="1" ht="20" x14ac:dyDescent="0.25">
      <c r="B16" s="42"/>
      <c r="C16" s="39" t="s">
        <v>96</v>
      </c>
      <c r="E16" s="25">
        <v>0</v>
      </c>
      <c r="F16" s="25" t="s">
        <v>12</v>
      </c>
      <c r="G16" s="26">
        <f>E16*LOOKUP(F16,PeriodTuples)</f>
        <v>0</v>
      </c>
      <c r="H16" s="27"/>
      <c r="I16" s="27"/>
      <c r="J16" s="27"/>
      <c r="K16" s="27"/>
      <c r="L16" s="27"/>
    </row>
    <row r="17" spans="1:12" s="27" customFormat="1" ht="19" x14ac:dyDescent="0.25">
      <c r="B17" s="21"/>
      <c r="C17" s="22"/>
      <c r="E17" s="43"/>
      <c r="F17" s="43"/>
      <c r="G17" s="44"/>
    </row>
    <row r="18" spans="1:12" s="23" customFormat="1" ht="20" x14ac:dyDescent="0.25">
      <c r="B18" s="42" t="s">
        <v>97</v>
      </c>
      <c r="C18" s="39" t="s">
        <v>98</v>
      </c>
      <c r="E18" s="25">
        <v>0</v>
      </c>
      <c r="F18" s="25" t="s">
        <v>12</v>
      </c>
      <c r="G18" s="26">
        <f t="shared" ref="G18:G23" si="0">E18*LOOKUP(F18,PeriodTuples)</f>
        <v>0</v>
      </c>
      <c r="H18" s="27"/>
      <c r="I18" s="27"/>
      <c r="J18" s="27"/>
      <c r="K18" s="27"/>
      <c r="L18" s="27"/>
    </row>
    <row r="19" spans="1:12" s="23" customFormat="1" ht="20" x14ac:dyDescent="0.25">
      <c r="B19" s="42"/>
      <c r="C19" s="39" t="s">
        <v>99</v>
      </c>
      <c r="E19" s="25">
        <v>0</v>
      </c>
      <c r="F19" s="25" t="s">
        <v>12</v>
      </c>
      <c r="G19" s="26">
        <f t="shared" si="0"/>
        <v>0</v>
      </c>
      <c r="H19" s="27"/>
      <c r="I19" s="27"/>
      <c r="J19" s="27"/>
      <c r="K19" s="27"/>
      <c r="L19" s="27"/>
    </row>
    <row r="20" spans="1:12" s="23" customFormat="1" ht="20" x14ac:dyDescent="0.25">
      <c r="B20" s="42"/>
      <c r="C20" s="39" t="s">
        <v>100</v>
      </c>
      <c r="E20" s="25">
        <v>0</v>
      </c>
      <c r="F20" s="25" t="s">
        <v>12</v>
      </c>
      <c r="G20" s="26">
        <f t="shared" si="0"/>
        <v>0</v>
      </c>
      <c r="H20" s="27"/>
      <c r="I20" s="27"/>
      <c r="J20" s="27"/>
      <c r="K20" s="27"/>
      <c r="L20" s="27"/>
    </row>
    <row r="21" spans="1:12" s="23" customFormat="1" ht="20" x14ac:dyDescent="0.25">
      <c r="B21" s="42"/>
      <c r="C21" s="39" t="s">
        <v>101</v>
      </c>
      <c r="E21" s="25">
        <v>0</v>
      </c>
      <c r="F21" s="25" t="s">
        <v>12</v>
      </c>
      <c r="G21" s="26">
        <f t="shared" si="0"/>
        <v>0</v>
      </c>
      <c r="H21" s="27"/>
      <c r="I21" s="27"/>
      <c r="J21" s="27"/>
      <c r="K21" s="27"/>
      <c r="L21" s="27"/>
    </row>
    <row r="22" spans="1:12" s="23" customFormat="1" ht="20" x14ac:dyDescent="0.25">
      <c r="B22" s="42"/>
      <c r="C22" s="39" t="s">
        <v>102</v>
      </c>
      <c r="E22" s="25">
        <v>0</v>
      </c>
      <c r="F22" s="25" t="s">
        <v>12</v>
      </c>
      <c r="G22" s="26">
        <f t="shared" si="0"/>
        <v>0</v>
      </c>
      <c r="H22" s="27"/>
      <c r="I22" s="27"/>
      <c r="J22" s="27"/>
      <c r="K22" s="27"/>
      <c r="L22" s="27"/>
    </row>
    <row r="23" spans="1:12" s="23" customFormat="1" ht="20" x14ac:dyDescent="0.25">
      <c r="B23" s="42"/>
      <c r="C23" s="39" t="s">
        <v>103</v>
      </c>
      <c r="E23" s="25">
        <v>0</v>
      </c>
      <c r="F23" s="25" t="s">
        <v>10</v>
      </c>
      <c r="G23" s="26">
        <f t="shared" si="0"/>
        <v>0</v>
      </c>
      <c r="H23" s="27"/>
      <c r="I23" s="27"/>
      <c r="J23" s="27"/>
      <c r="K23" s="27"/>
      <c r="L23" s="27"/>
    </row>
    <row r="24" spans="1:12" s="27" customFormat="1" ht="19" x14ac:dyDescent="0.25">
      <c r="B24" s="21"/>
      <c r="C24" s="22"/>
      <c r="E24" s="43"/>
      <c r="F24" s="43"/>
      <c r="G24" s="44"/>
    </row>
    <row r="25" spans="1:12" s="23" customFormat="1" ht="20" x14ac:dyDescent="0.25">
      <c r="B25" s="42" t="s">
        <v>104</v>
      </c>
      <c r="C25" s="39" t="s">
        <v>105</v>
      </c>
      <c r="E25" s="25">
        <v>0</v>
      </c>
      <c r="F25" s="25" t="s">
        <v>11</v>
      </c>
      <c r="G25" s="26">
        <f t="shared" ref="G25:G30" si="1">E25*LOOKUP(F25,PeriodTuples)</f>
        <v>0</v>
      </c>
      <c r="H25" s="27"/>
      <c r="I25" s="27"/>
      <c r="J25" s="27"/>
      <c r="K25" s="27"/>
      <c r="L25" s="27"/>
    </row>
    <row r="26" spans="1:12" s="23" customFormat="1" ht="20" x14ac:dyDescent="0.25">
      <c r="B26" s="42"/>
      <c r="C26" s="39" t="s">
        <v>106</v>
      </c>
      <c r="E26" s="25">
        <v>0</v>
      </c>
      <c r="F26" s="25" t="s">
        <v>11</v>
      </c>
      <c r="G26" s="26">
        <f t="shared" si="1"/>
        <v>0</v>
      </c>
      <c r="H26" s="27"/>
      <c r="I26" s="27"/>
      <c r="J26" s="27"/>
      <c r="K26" s="27"/>
      <c r="L26" s="27"/>
    </row>
    <row r="27" spans="1:12" s="23" customFormat="1" ht="20" x14ac:dyDescent="0.25">
      <c r="B27" s="42"/>
      <c r="C27" s="39" t="s">
        <v>107</v>
      </c>
      <c r="E27" s="25">
        <v>0</v>
      </c>
      <c r="F27" s="25" t="s">
        <v>6</v>
      </c>
      <c r="G27" s="26">
        <f t="shared" si="1"/>
        <v>0</v>
      </c>
      <c r="H27" s="27"/>
      <c r="I27" s="27"/>
      <c r="J27" s="27"/>
      <c r="K27" s="27"/>
      <c r="L27" s="27"/>
    </row>
    <row r="28" spans="1:12" s="23" customFormat="1" ht="20" x14ac:dyDescent="0.25">
      <c r="B28" s="42"/>
      <c r="C28" s="39" t="s">
        <v>108</v>
      </c>
      <c r="E28" s="25">
        <v>0</v>
      </c>
      <c r="F28" s="25" t="s">
        <v>12</v>
      </c>
      <c r="G28" s="26">
        <f t="shared" si="1"/>
        <v>0</v>
      </c>
      <c r="H28" s="27"/>
      <c r="I28" s="27"/>
      <c r="J28" s="27"/>
      <c r="K28" s="27"/>
      <c r="L28" s="27"/>
    </row>
    <row r="29" spans="1:12" s="23" customFormat="1" ht="20" x14ac:dyDescent="0.25">
      <c r="B29" s="42"/>
      <c r="C29" s="39" t="s">
        <v>109</v>
      </c>
      <c r="E29" s="25">
        <v>0</v>
      </c>
      <c r="F29" s="25" t="s">
        <v>12</v>
      </c>
      <c r="G29" s="26">
        <f t="shared" si="1"/>
        <v>0</v>
      </c>
      <c r="H29" s="27"/>
      <c r="I29" s="27"/>
      <c r="J29" s="27"/>
      <c r="K29" s="27"/>
      <c r="L29" s="27"/>
    </row>
    <row r="30" spans="1:12" s="23" customFormat="1" ht="20" x14ac:dyDescent="0.25">
      <c r="B30" s="42"/>
      <c r="C30" s="39" t="s">
        <v>110</v>
      </c>
      <c r="E30" s="25">
        <v>0</v>
      </c>
      <c r="F30" s="25" t="s">
        <v>10</v>
      </c>
      <c r="G30" s="26">
        <f t="shared" si="1"/>
        <v>0</v>
      </c>
      <c r="H30" s="27"/>
      <c r="I30" s="27"/>
      <c r="J30" s="27"/>
      <c r="K30" s="27"/>
      <c r="L30" s="27"/>
    </row>
    <row r="31" spans="1:12" s="23" customFormat="1" ht="19" x14ac:dyDescent="0.25">
      <c r="A31" s="27"/>
      <c r="B31" s="27"/>
      <c r="C31" s="22"/>
      <c r="G31" s="29"/>
    </row>
    <row r="32" spans="1:12" s="23" customFormat="1" ht="20" x14ac:dyDescent="0.25">
      <c r="A32" s="27"/>
      <c r="B32" s="30" t="s">
        <v>48</v>
      </c>
      <c r="C32" s="22"/>
      <c r="E32" s="25">
        <v>0</v>
      </c>
      <c r="F32" s="25" t="s">
        <v>10</v>
      </c>
      <c r="G32" s="26">
        <f>E32*LOOKUP(F32,PeriodTuples)</f>
        <v>0</v>
      </c>
    </row>
    <row r="33" spans="1:7" s="23" customFormat="1" ht="19" x14ac:dyDescent="0.25">
      <c r="A33" s="27"/>
      <c r="B33" s="27"/>
      <c r="C33" s="22"/>
      <c r="E33" s="25">
        <v>0</v>
      </c>
      <c r="F33" s="25" t="s">
        <v>10</v>
      </c>
      <c r="G33" s="26">
        <f>E33*LOOKUP(F33,PeriodTuples)</f>
        <v>0</v>
      </c>
    </row>
    <row r="34" spans="1:7" s="23" customFormat="1" ht="19" x14ac:dyDescent="0.25">
      <c r="A34" s="27"/>
      <c r="B34" s="27"/>
      <c r="C34" s="22"/>
      <c r="E34" s="25">
        <v>0</v>
      </c>
      <c r="F34" s="25" t="s">
        <v>10</v>
      </c>
      <c r="G34" s="26">
        <f>E34*LOOKUP(F34,PeriodTuples)</f>
        <v>0</v>
      </c>
    </row>
    <row r="35" spans="1:7" s="23" customFormat="1" ht="19" x14ac:dyDescent="0.25">
      <c r="A35" s="27"/>
      <c r="B35" s="27"/>
      <c r="C35" s="22"/>
      <c r="E35" s="25">
        <v>0</v>
      </c>
      <c r="F35" s="25" t="s">
        <v>10</v>
      </c>
      <c r="G35" s="26">
        <f>E35*LOOKUP(F35,PeriodTuples)</f>
        <v>0</v>
      </c>
    </row>
    <row r="36" spans="1:7" s="23" customFormat="1" ht="19" x14ac:dyDescent="0.25">
      <c r="A36" s="27"/>
      <c r="B36" s="27"/>
      <c r="C36" s="22"/>
      <c r="E36" s="25">
        <v>0</v>
      </c>
      <c r="F36" s="25" t="s">
        <v>10</v>
      </c>
      <c r="G36" s="26">
        <f>E36*LOOKUP(F36,PeriodTuples)</f>
        <v>0</v>
      </c>
    </row>
    <row r="37" spans="1:7" customFormat="1" x14ac:dyDescent="0.2">
      <c r="A37" s="9"/>
      <c r="B37" s="9"/>
      <c r="C37" s="49"/>
      <c r="D37" s="9"/>
      <c r="E37" s="9"/>
      <c r="F37" s="9"/>
      <c r="G37" s="35"/>
    </row>
    <row r="38" spans="1:7" customFormat="1" ht="24" x14ac:dyDescent="0.3">
      <c r="A38" s="9"/>
      <c r="B38" s="9"/>
      <c r="C38" s="49"/>
      <c r="D38" s="9"/>
      <c r="E38" s="105" t="s">
        <v>111</v>
      </c>
      <c r="F38" s="105"/>
      <c r="G38" s="15">
        <f>SUM(G$9:G$36)</f>
        <v>0</v>
      </c>
    </row>
    <row r="39" spans="1:7" customFormat="1" ht="24" x14ac:dyDescent="0.3">
      <c r="A39" s="9"/>
      <c r="B39" s="9"/>
      <c r="C39" s="49"/>
      <c r="D39" s="9"/>
      <c r="E39" s="9"/>
      <c r="F39" s="9"/>
      <c r="G39" s="15"/>
    </row>
    <row r="40" spans="1:7" customFormat="1" ht="24" x14ac:dyDescent="0.3">
      <c r="A40" s="9"/>
      <c r="B40" s="9"/>
      <c r="C40" s="49"/>
      <c r="D40" s="9"/>
      <c r="E40" s="9"/>
      <c r="F40" s="47" t="s">
        <v>85</v>
      </c>
      <c r="G40" s="15">
        <f>SUM(Results!D20:D25)</f>
        <v>0</v>
      </c>
    </row>
    <row r="41" spans="1:7" customFormat="1" x14ac:dyDescent="0.2"/>
    <row r="47" spans="1:7" customFormat="1" ht="19" x14ac:dyDescent="0.25">
      <c r="G47" s="48" t="s">
        <v>50</v>
      </c>
    </row>
  </sheetData>
  <sheetProtection selectLockedCells="1" selectUnlockedCells="1"/>
  <mergeCells count="4">
    <mergeCell ref="H8:J8"/>
    <mergeCell ref="E2:G2"/>
    <mergeCell ref="F4:G4"/>
    <mergeCell ref="E38:F38"/>
  </mergeCells>
  <conditionalFormatting sqref="G24 G10:G13 G17">
    <cfRule type="expression" dxfId="124" priority="1" stopIfTrue="1">
      <formula>NOT(ISERROR(SEARCH("ERROR",G10)))</formula>
    </cfRule>
  </conditionalFormatting>
  <conditionalFormatting sqref="G11">
    <cfRule type="expression" dxfId="123" priority="2" stopIfTrue="1">
      <formula>NOT(ISERROR(SEARCH("ERROR",G11)))</formula>
    </cfRule>
  </conditionalFormatting>
  <conditionalFormatting sqref="G11">
    <cfRule type="expression" dxfId="122" priority="3" stopIfTrue="1">
      <formula>NOT(ISERROR(SEARCH("ERROR",G11)))</formula>
    </cfRule>
  </conditionalFormatting>
  <conditionalFormatting sqref="G11">
    <cfRule type="expression" dxfId="121" priority="4" stopIfTrue="1">
      <formula>NOT(ISERROR(SEARCH("ERROR",G11)))</formula>
    </cfRule>
  </conditionalFormatting>
  <conditionalFormatting sqref="G11">
    <cfRule type="expression" dxfId="120" priority="5" stopIfTrue="1">
      <formula>NOT(ISERROR(SEARCH("ERROR",G11)))</formula>
    </cfRule>
  </conditionalFormatting>
  <conditionalFormatting sqref="G11">
    <cfRule type="expression" dxfId="119" priority="6" stopIfTrue="1">
      <formula>NOT(ISERROR(SEARCH("ERROR",G11)))</formula>
    </cfRule>
  </conditionalFormatting>
  <conditionalFormatting sqref="G11">
    <cfRule type="expression" dxfId="118" priority="7" stopIfTrue="1">
      <formula>NOT(ISERROR(SEARCH("ERROR",G11)))</formula>
    </cfRule>
  </conditionalFormatting>
  <conditionalFormatting sqref="G11">
    <cfRule type="expression" dxfId="117" priority="8" stopIfTrue="1">
      <formula>NOT(ISERROR(SEARCH("ERROR",G11)))</formula>
    </cfRule>
  </conditionalFormatting>
  <conditionalFormatting sqref="G11">
    <cfRule type="expression" dxfId="116" priority="9" stopIfTrue="1">
      <formula>NOT(ISERROR(SEARCH("ERROR",G11)))</formula>
    </cfRule>
  </conditionalFormatting>
  <conditionalFormatting sqref="G11">
    <cfRule type="expression" dxfId="115" priority="10" stopIfTrue="1">
      <formula>NOT(ISERROR(SEARCH("ERROR",G11)))</formula>
    </cfRule>
  </conditionalFormatting>
  <conditionalFormatting sqref="G11">
    <cfRule type="expression" dxfId="114" priority="11" stopIfTrue="1">
      <formula>NOT(ISERROR(SEARCH("ERROR",G11)))</formula>
    </cfRule>
  </conditionalFormatting>
  <conditionalFormatting sqref="G11">
    <cfRule type="expression" dxfId="113" priority="12" stopIfTrue="1">
      <formula>NOT(ISERROR(SEARCH("ERROR",G11)))</formula>
    </cfRule>
  </conditionalFormatting>
  <conditionalFormatting sqref="G11">
    <cfRule type="expression" dxfId="112" priority="13" stopIfTrue="1">
      <formula>NOT(ISERROR(SEARCH("ERROR",G11)))</formula>
    </cfRule>
  </conditionalFormatting>
  <conditionalFormatting sqref="G11">
    <cfRule type="expression" dxfId="111" priority="14" stopIfTrue="1">
      <formula>NOT(ISERROR(SEARCH("ERROR",G11)))</formula>
    </cfRule>
  </conditionalFormatting>
  <conditionalFormatting sqref="G11">
    <cfRule type="expression" dxfId="110" priority="15" stopIfTrue="1">
      <formula>NOT(ISERROR(SEARCH("ERROR",G11)))</formula>
    </cfRule>
  </conditionalFormatting>
  <conditionalFormatting sqref="G11">
    <cfRule type="expression" dxfId="109" priority="16" stopIfTrue="1">
      <formula>NOT(ISERROR(SEARCH("ERROR",G11)))</formula>
    </cfRule>
  </conditionalFormatting>
  <conditionalFormatting sqref="G11">
    <cfRule type="expression" dxfId="108" priority="17" stopIfTrue="1">
      <formula>NOT(ISERROR(SEARCH("ERROR",G11)))</formula>
    </cfRule>
  </conditionalFormatting>
  <conditionalFormatting sqref="G11">
    <cfRule type="expression" dxfId="107" priority="18" stopIfTrue="1">
      <formula>NOT(ISERROR(SEARCH("ERROR",G11)))</formula>
    </cfRule>
  </conditionalFormatting>
  <conditionalFormatting sqref="G11">
    <cfRule type="expression" dxfId="106" priority="19" stopIfTrue="1">
      <formula>NOT(ISERROR(SEARCH("ERROR",G11)))</formula>
    </cfRule>
  </conditionalFormatting>
  <conditionalFormatting sqref="G11">
    <cfRule type="expression" dxfId="105" priority="20" stopIfTrue="1">
      <formula>NOT(ISERROR(SEARCH("ERROR",G11)))</formula>
    </cfRule>
  </conditionalFormatting>
  <conditionalFormatting sqref="G11">
    <cfRule type="expression" dxfId="104" priority="21" stopIfTrue="1">
      <formula>NOT(ISERROR(SEARCH("ERROR",G11)))</formula>
    </cfRule>
  </conditionalFormatting>
  <conditionalFormatting sqref="G11">
    <cfRule type="expression" dxfId="103" priority="22" stopIfTrue="1">
      <formula>NOT(ISERROR(SEARCH("ERROR",G11)))</formula>
    </cfRule>
  </conditionalFormatting>
  <conditionalFormatting sqref="G11">
    <cfRule type="expression" dxfId="102" priority="23" stopIfTrue="1">
      <formula>NOT(ISERROR(SEARCH("ERROR",G11)))</formula>
    </cfRule>
  </conditionalFormatting>
  <conditionalFormatting sqref="G11">
    <cfRule type="expression" dxfId="101" priority="24" stopIfTrue="1">
      <formula>NOT(ISERROR(SEARCH("ERROR",G11)))</formula>
    </cfRule>
  </conditionalFormatting>
  <conditionalFormatting sqref="G11">
    <cfRule type="expression" dxfId="100" priority="25" stopIfTrue="1">
      <formula>NOT(ISERROR(SEARCH("ERROR",G11)))</formula>
    </cfRule>
  </conditionalFormatting>
  <dataValidations count="2">
    <dataValidation type="list" allowBlank="1" showErrorMessage="1" sqref="F9:F12 F14:F16 F18:F23 F25:F30 F32:F36">
      <formula1>Periods</formula1>
      <formula2>0</formula2>
    </dataValidation>
    <dataValidation type="list" allowBlank="1" showErrorMessage="1" sqref="F13 F17 F24">
      <formula1>Periods</formula1>
      <formula2>0</formula2>
    </dataValidation>
  </dataValidations>
  <hyperlinks>
    <hyperlink ref="E2" r:id="rId1"/>
    <hyperlink ref="G47" location="Results!A1" display="              Skip to results              "/>
  </hyperlinks>
  <pageMargins left="0.74791666666666667" right="0.74791666666666667" top="0.98402777777777772" bottom="0.98402777777777772" header="0.51180555555555551" footer="0.51180555555555551"/>
  <pageSetup paperSize="9" scale="53" firstPageNumber="0" orientation="landscape" horizontalDpi="300" verticalDpi="300"/>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showGridLines="0" topLeftCell="C1" workbookViewId="0">
      <selection activeCell="H8" sqref="H8:J8"/>
    </sheetView>
  </sheetViews>
  <sheetFormatPr baseColWidth="10" defaultColWidth="8.83203125" defaultRowHeight="15" x14ac:dyDescent="0.2"/>
  <cols>
    <col min="1" max="1" width="8.83203125" style="9"/>
    <col min="2" max="2" width="45.5" style="9" customWidth="1"/>
    <col min="3" max="3" width="37.6640625" style="49" customWidth="1"/>
    <col min="4" max="4" width="2.33203125" style="9" customWidth="1"/>
    <col min="5" max="6" width="18.83203125" style="9" customWidth="1"/>
    <col min="7" max="7" width="28.5" style="10" customWidth="1"/>
    <col min="8" max="12" width="8.83203125" style="7"/>
    <col min="13" max="16384" width="8.83203125" style="9"/>
  </cols>
  <sheetData>
    <row r="1" spans="1:12" x14ac:dyDescent="0.2">
      <c r="A1" s="7"/>
      <c r="B1" s="7"/>
      <c r="C1" s="8"/>
      <c r="H1" s="9"/>
      <c r="I1" s="9"/>
      <c r="J1" s="9"/>
      <c r="K1" s="9"/>
      <c r="L1" s="9"/>
    </row>
    <row r="2" spans="1:12" x14ac:dyDescent="0.2">
      <c r="A2" s="7"/>
      <c r="B2" s="7"/>
      <c r="C2" s="8"/>
      <c r="E2" s="100" t="s">
        <v>13</v>
      </c>
      <c r="F2" s="100"/>
      <c r="G2" s="100"/>
      <c r="H2" s="9"/>
      <c r="I2" s="9"/>
      <c r="J2" s="9"/>
      <c r="K2" s="9"/>
      <c r="L2" s="9"/>
    </row>
    <row r="3" spans="1:12" ht="24" customHeight="1" x14ac:dyDescent="0.2">
      <c r="A3" s="7"/>
      <c r="B3" s="7"/>
      <c r="C3" s="8"/>
      <c r="H3" s="9"/>
      <c r="I3" s="9"/>
      <c r="J3" s="9"/>
      <c r="K3" s="9"/>
      <c r="L3" s="9"/>
    </row>
    <row r="4" spans="1:12" ht="37" x14ac:dyDescent="0.45">
      <c r="A4" s="7"/>
      <c r="B4" s="11" t="s">
        <v>112</v>
      </c>
      <c r="C4" s="8"/>
      <c r="F4" s="100"/>
      <c r="G4" s="100"/>
      <c r="H4" s="9"/>
      <c r="I4" s="9"/>
      <c r="J4" s="9"/>
      <c r="K4" s="9"/>
      <c r="L4" s="9"/>
    </row>
    <row r="5" spans="1:12" ht="14" customHeight="1" x14ac:dyDescent="0.2">
      <c r="A5" s="7"/>
      <c r="B5" s="7"/>
      <c r="C5" s="8"/>
      <c r="H5" s="9"/>
      <c r="I5" s="9"/>
      <c r="J5" s="9"/>
      <c r="K5" s="9"/>
      <c r="L5" s="9"/>
    </row>
    <row r="6" spans="1:12" ht="23" customHeight="1" x14ac:dyDescent="0.3">
      <c r="A6" s="7"/>
      <c r="B6" s="12"/>
      <c r="C6" s="13"/>
      <c r="D6" s="12"/>
      <c r="F6" s="14" t="s">
        <v>113</v>
      </c>
      <c r="G6" s="15">
        <f>SUM(G$9:G$41)</f>
        <v>0</v>
      </c>
      <c r="H6" s="9"/>
      <c r="I6" s="9"/>
      <c r="J6" s="9"/>
      <c r="K6" s="9"/>
      <c r="L6" s="9"/>
    </row>
    <row r="7" spans="1:12" x14ac:dyDescent="0.2">
      <c r="A7" s="7"/>
      <c r="B7" s="7"/>
      <c r="C7" s="8"/>
      <c r="H7" s="9"/>
      <c r="I7" s="9"/>
      <c r="J7" s="9"/>
      <c r="K7" s="9"/>
      <c r="L7" s="9"/>
    </row>
    <row r="8" spans="1:12" s="18" customFormat="1" ht="24" x14ac:dyDescent="0.3">
      <c r="A8" s="16"/>
      <c r="B8" s="16"/>
      <c r="C8" s="17"/>
      <c r="E8" s="19" t="s">
        <v>53</v>
      </c>
      <c r="F8" s="19" t="s">
        <v>16</v>
      </c>
      <c r="G8" s="20" t="s">
        <v>17</v>
      </c>
      <c r="H8" s="101" t="s">
        <v>287</v>
      </c>
      <c r="I8" s="102"/>
      <c r="J8" s="103"/>
    </row>
    <row r="9" spans="1:12" s="23" customFormat="1" ht="20" x14ac:dyDescent="0.25">
      <c r="B9" s="42" t="s">
        <v>114</v>
      </c>
      <c r="C9" s="39" t="s">
        <v>115</v>
      </c>
      <c r="E9" s="25">
        <v>0</v>
      </c>
      <c r="F9" s="25" t="s">
        <v>10</v>
      </c>
      <c r="G9" s="26">
        <f t="shared" ref="G9:G15" si="0">E9*LOOKUP(F9,PeriodTuples)</f>
        <v>0</v>
      </c>
      <c r="H9" s="27"/>
      <c r="I9" s="27"/>
      <c r="J9" s="27"/>
      <c r="K9" s="27"/>
      <c r="L9" s="27"/>
    </row>
    <row r="10" spans="1:12" s="23" customFormat="1" ht="20" x14ac:dyDescent="0.25">
      <c r="B10" s="42"/>
      <c r="C10" s="39" t="s">
        <v>116</v>
      </c>
      <c r="E10" s="25">
        <v>0</v>
      </c>
      <c r="F10" s="25" t="s">
        <v>10</v>
      </c>
      <c r="G10" s="26">
        <f t="shared" si="0"/>
        <v>0</v>
      </c>
      <c r="H10" s="27"/>
      <c r="I10" s="27"/>
      <c r="J10" s="27"/>
      <c r="K10" s="27"/>
      <c r="L10" s="27"/>
    </row>
    <row r="11" spans="1:12" s="23" customFormat="1" ht="20" x14ac:dyDescent="0.25">
      <c r="B11" s="42"/>
      <c r="C11" s="39" t="s">
        <v>117</v>
      </c>
      <c r="E11" s="25">
        <v>0</v>
      </c>
      <c r="F11" s="25" t="s">
        <v>10</v>
      </c>
      <c r="G11" s="26">
        <f t="shared" si="0"/>
        <v>0</v>
      </c>
      <c r="H11" s="27"/>
      <c r="I11" s="27"/>
      <c r="J11" s="27"/>
      <c r="K11" s="27"/>
      <c r="L11" s="27"/>
    </row>
    <row r="12" spans="1:12" s="23" customFormat="1" ht="20" x14ac:dyDescent="0.25">
      <c r="B12" s="42"/>
      <c r="C12" s="39" t="s">
        <v>118</v>
      </c>
      <c r="E12" s="25">
        <v>0</v>
      </c>
      <c r="F12" s="25" t="s">
        <v>10</v>
      </c>
      <c r="G12" s="26">
        <f t="shared" si="0"/>
        <v>0</v>
      </c>
      <c r="H12" s="27"/>
      <c r="I12" s="27"/>
      <c r="J12" s="27"/>
      <c r="K12" s="27"/>
      <c r="L12" s="27"/>
    </row>
    <row r="13" spans="1:12" s="23" customFormat="1" ht="20" x14ac:dyDescent="0.25">
      <c r="B13" s="42"/>
      <c r="C13" s="39" t="s">
        <v>119</v>
      </c>
      <c r="E13" s="25">
        <v>0</v>
      </c>
      <c r="F13" s="25" t="s">
        <v>10</v>
      </c>
      <c r="G13" s="26">
        <f t="shared" si="0"/>
        <v>0</v>
      </c>
      <c r="H13" s="27"/>
      <c r="I13" s="27"/>
      <c r="J13" s="27"/>
      <c r="K13" s="27"/>
      <c r="L13" s="27"/>
    </row>
    <row r="14" spans="1:12" s="23" customFormat="1" ht="20" x14ac:dyDescent="0.25">
      <c r="B14" s="42"/>
      <c r="C14" s="39" t="s">
        <v>120</v>
      </c>
      <c r="E14" s="25">
        <v>0</v>
      </c>
      <c r="F14" s="25" t="s">
        <v>10</v>
      </c>
      <c r="G14" s="26">
        <f t="shared" si="0"/>
        <v>0</v>
      </c>
      <c r="H14" s="27"/>
      <c r="I14" s="27"/>
      <c r="J14" s="27"/>
      <c r="K14" s="27"/>
      <c r="L14" s="27"/>
    </row>
    <row r="15" spans="1:12" s="23" customFormat="1" ht="20" x14ac:dyDescent="0.25">
      <c r="B15" s="42"/>
      <c r="C15" s="39" t="s">
        <v>121</v>
      </c>
      <c r="E15" s="25">
        <v>0</v>
      </c>
      <c r="F15" s="25" t="s">
        <v>10</v>
      </c>
      <c r="G15" s="26">
        <f t="shared" si="0"/>
        <v>0</v>
      </c>
      <c r="H15" s="27"/>
      <c r="I15" s="27"/>
      <c r="J15" s="27"/>
      <c r="K15" s="27"/>
      <c r="L15" s="27"/>
    </row>
    <row r="16" spans="1:12" s="27" customFormat="1" ht="19" x14ac:dyDescent="0.25">
      <c r="B16" s="21"/>
      <c r="C16" s="22"/>
      <c r="E16" s="43"/>
      <c r="F16" s="43"/>
      <c r="G16" s="44"/>
    </row>
    <row r="17" spans="2:12" s="23" customFormat="1" ht="20" x14ac:dyDescent="0.25">
      <c r="B17" s="42" t="s">
        <v>122</v>
      </c>
      <c r="C17" s="39" t="s">
        <v>123</v>
      </c>
      <c r="E17" s="25">
        <v>0</v>
      </c>
      <c r="F17" s="25" t="s">
        <v>10</v>
      </c>
      <c r="G17" s="26">
        <f>E17*LOOKUP(F17,PeriodTuples)</f>
        <v>0</v>
      </c>
      <c r="H17" s="27"/>
      <c r="I17" s="27"/>
      <c r="J17" s="27"/>
      <c r="K17" s="27"/>
      <c r="L17" s="27"/>
    </row>
    <row r="18" spans="2:12" s="23" customFormat="1" ht="20" x14ac:dyDescent="0.25">
      <c r="B18" s="42"/>
      <c r="C18" s="39" t="s">
        <v>124</v>
      </c>
      <c r="E18" s="25">
        <v>0</v>
      </c>
      <c r="F18" s="25" t="s">
        <v>10</v>
      </c>
      <c r="G18" s="26">
        <f>E18*LOOKUP(F18,PeriodTuples)</f>
        <v>0</v>
      </c>
      <c r="H18" s="27"/>
      <c r="I18" s="27"/>
      <c r="J18" s="27"/>
      <c r="K18" s="27"/>
      <c r="L18" s="27"/>
    </row>
    <row r="19" spans="2:12" s="23" customFormat="1" ht="20" x14ac:dyDescent="0.25">
      <c r="B19" s="42"/>
      <c r="C19" s="39" t="s">
        <v>125</v>
      </c>
      <c r="E19" s="25">
        <v>0</v>
      </c>
      <c r="F19" s="25" t="s">
        <v>10</v>
      </c>
      <c r="G19" s="26">
        <f>E19*LOOKUP(F19,PeriodTuples)</f>
        <v>0</v>
      </c>
      <c r="H19" s="27"/>
      <c r="I19" s="27"/>
      <c r="J19" s="27"/>
      <c r="K19" s="27"/>
      <c r="L19" s="27"/>
    </row>
    <row r="20" spans="2:12" s="27" customFormat="1" ht="19" x14ac:dyDescent="0.25">
      <c r="B20" s="21"/>
      <c r="C20" s="22"/>
      <c r="E20" s="43"/>
      <c r="F20" s="43"/>
      <c r="G20" s="44"/>
    </row>
    <row r="21" spans="2:12" s="23" customFormat="1" ht="20" x14ac:dyDescent="0.25">
      <c r="B21" s="42" t="s">
        <v>126</v>
      </c>
      <c r="C21" s="39" t="s">
        <v>127</v>
      </c>
      <c r="E21" s="25">
        <v>0</v>
      </c>
      <c r="F21" s="25" t="s">
        <v>10</v>
      </c>
      <c r="G21" s="26">
        <f>E21*LOOKUP(F21,PeriodTuples)</f>
        <v>0</v>
      </c>
      <c r="H21" s="27"/>
      <c r="I21" s="27"/>
      <c r="J21" s="27"/>
      <c r="K21" s="27"/>
      <c r="L21" s="27"/>
    </row>
    <row r="22" spans="2:12" s="23" customFormat="1" ht="20" x14ac:dyDescent="0.25">
      <c r="B22" s="42"/>
      <c r="C22" s="39" t="s">
        <v>128</v>
      </c>
      <c r="E22" s="25">
        <v>0</v>
      </c>
      <c r="F22" s="25" t="s">
        <v>10</v>
      </c>
      <c r="G22" s="26">
        <f>E22*LOOKUP(F22,PeriodTuples)</f>
        <v>0</v>
      </c>
      <c r="H22" s="27"/>
      <c r="I22" s="27"/>
      <c r="J22" s="27"/>
      <c r="K22" s="27"/>
      <c r="L22" s="27"/>
    </row>
    <row r="23" spans="2:12" s="23" customFormat="1" ht="20" x14ac:dyDescent="0.25">
      <c r="B23" s="42"/>
      <c r="C23" s="39" t="s">
        <v>129</v>
      </c>
      <c r="E23" s="25">
        <v>0</v>
      </c>
      <c r="F23" s="25" t="s">
        <v>10</v>
      </c>
      <c r="G23" s="26">
        <f>E23*LOOKUP(F23,PeriodTuples)</f>
        <v>0</v>
      </c>
      <c r="H23" s="27"/>
      <c r="I23" s="27"/>
      <c r="J23" s="27"/>
      <c r="K23" s="27"/>
      <c r="L23" s="27"/>
    </row>
    <row r="24" spans="2:12" s="23" customFormat="1" ht="40" x14ac:dyDescent="0.25">
      <c r="B24" s="42"/>
      <c r="C24" s="39" t="s">
        <v>130</v>
      </c>
      <c r="E24" s="25">
        <v>0</v>
      </c>
      <c r="F24" s="25" t="s">
        <v>10</v>
      </c>
      <c r="G24" s="26">
        <f>E24*LOOKUP(F24,PeriodTuples)</f>
        <v>0</v>
      </c>
      <c r="H24" s="27"/>
      <c r="I24" s="27"/>
      <c r="J24" s="27"/>
      <c r="K24" s="27"/>
      <c r="L24" s="27"/>
    </row>
    <row r="25" spans="2:12" s="27" customFormat="1" ht="19" x14ac:dyDescent="0.25">
      <c r="B25" s="21"/>
      <c r="C25" s="22"/>
      <c r="E25" s="43"/>
      <c r="F25" s="43"/>
      <c r="G25" s="44"/>
    </row>
    <row r="26" spans="2:12" s="23" customFormat="1" ht="20" x14ac:dyDescent="0.25">
      <c r="B26" s="42" t="s">
        <v>131</v>
      </c>
      <c r="C26" s="39" t="s">
        <v>132</v>
      </c>
      <c r="E26" s="25">
        <v>0</v>
      </c>
      <c r="F26" s="25" t="s">
        <v>10</v>
      </c>
      <c r="G26" s="26">
        <f>E26*LOOKUP(F26,PeriodTuples)</f>
        <v>0</v>
      </c>
      <c r="H26" s="27"/>
      <c r="I26" s="27"/>
      <c r="J26" s="27"/>
      <c r="K26" s="27"/>
      <c r="L26" s="27"/>
    </row>
    <row r="27" spans="2:12" s="23" customFormat="1" ht="20" x14ac:dyDescent="0.25">
      <c r="B27" s="42"/>
      <c r="C27" s="39" t="s">
        <v>133</v>
      </c>
      <c r="E27" s="25">
        <v>0</v>
      </c>
      <c r="F27" s="25" t="s">
        <v>12</v>
      </c>
      <c r="G27" s="26">
        <f>E27*LOOKUP(F27,PeriodTuples)</f>
        <v>0</v>
      </c>
      <c r="H27" s="27"/>
      <c r="I27" s="27"/>
      <c r="J27" s="27"/>
      <c r="K27" s="27"/>
      <c r="L27" s="27"/>
    </row>
    <row r="28" spans="2:12" s="23" customFormat="1" ht="20" x14ac:dyDescent="0.25">
      <c r="B28" s="42"/>
      <c r="C28" s="39" t="s">
        <v>134</v>
      </c>
      <c r="E28" s="25">
        <v>0</v>
      </c>
      <c r="F28" s="25" t="s">
        <v>12</v>
      </c>
      <c r="G28" s="26">
        <f>E28*LOOKUP(F28,PeriodTuples)</f>
        <v>0</v>
      </c>
      <c r="H28" s="27"/>
      <c r="I28" s="27"/>
      <c r="J28" s="27"/>
      <c r="K28" s="27"/>
      <c r="L28" s="27"/>
    </row>
    <row r="29" spans="2:12" s="23" customFormat="1" ht="20" x14ac:dyDescent="0.25">
      <c r="B29" s="42"/>
      <c r="C29" s="39" t="s">
        <v>135</v>
      </c>
      <c r="E29" s="25">
        <v>0</v>
      </c>
      <c r="F29" s="25" t="s">
        <v>12</v>
      </c>
      <c r="G29" s="26">
        <f>E29*LOOKUP(F29,PeriodTuples)</f>
        <v>0</v>
      </c>
      <c r="H29" s="27"/>
      <c r="I29" s="27"/>
      <c r="J29" s="27"/>
      <c r="K29" s="27"/>
      <c r="L29" s="27"/>
    </row>
    <row r="30" spans="2:12" s="23" customFormat="1" ht="20" x14ac:dyDescent="0.25">
      <c r="B30" s="42"/>
      <c r="C30" s="39" t="s">
        <v>136</v>
      </c>
      <c r="E30" s="25">
        <v>0</v>
      </c>
      <c r="F30" s="25" t="s">
        <v>10</v>
      </c>
      <c r="G30" s="26">
        <f>E30*LOOKUP(F30,PeriodTuples)</f>
        <v>0</v>
      </c>
      <c r="H30" s="27"/>
      <c r="I30" s="27"/>
      <c r="J30" s="27"/>
      <c r="K30" s="27"/>
      <c r="L30" s="27"/>
    </row>
    <row r="31" spans="2:12" s="27" customFormat="1" ht="19" x14ac:dyDescent="0.25">
      <c r="B31" s="21"/>
      <c r="C31" s="22"/>
      <c r="E31" s="43"/>
      <c r="F31" s="43"/>
      <c r="G31" s="29"/>
    </row>
    <row r="32" spans="2:12" s="23" customFormat="1" ht="20" x14ac:dyDescent="0.25">
      <c r="B32" s="42" t="s">
        <v>137</v>
      </c>
      <c r="C32" s="39" t="s">
        <v>138</v>
      </c>
      <c r="E32" s="25">
        <v>0</v>
      </c>
      <c r="F32" s="25" t="s">
        <v>10</v>
      </c>
      <c r="G32" s="26">
        <f>E32*LOOKUP(F32,PeriodTuples)</f>
        <v>0</v>
      </c>
      <c r="H32" s="27"/>
      <c r="I32" s="27"/>
      <c r="J32" s="27"/>
      <c r="K32" s="27"/>
      <c r="L32" s="27"/>
    </row>
    <row r="33" spans="1:12" s="23" customFormat="1" ht="20" x14ac:dyDescent="0.25">
      <c r="B33" s="42"/>
      <c r="C33" s="39" t="s">
        <v>139</v>
      </c>
      <c r="E33" s="25">
        <v>0</v>
      </c>
      <c r="F33" s="25" t="s">
        <v>10</v>
      </c>
      <c r="G33" s="26">
        <f>E33*LOOKUP(F33,PeriodTuples)</f>
        <v>0</v>
      </c>
      <c r="H33" s="27"/>
      <c r="I33" s="27"/>
      <c r="J33" s="27"/>
      <c r="K33" s="27"/>
      <c r="L33" s="27"/>
    </row>
    <row r="34" spans="1:12" s="27" customFormat="1" ht="19" x14ac:dyDescent="0.25">
      <c r="B34" s="21"/>
      <c r="C34" s="22"/>
      <c r="E34" s="50"/>
      <c r="F34" s="50"/>
      <c r="G34" s="51"/>
    </row>
    <row r="35" spans="1:12" s="23" customFormat="1" ht="20" x14ac:dyDescent="0.25">
      <c r="B35" s="42" t="s">
        <v>140</v>
      </c>
      <c r="C35" s="39" t="s">
        <v>141</v>
      </c>
      <c r="E35" s="25">
        <v>0</v>
      </c>
      <c r="F35" s="25" t="s">
        <v>10</v>
      </c>
      <c r="G35" s="26">
        <f>E35*LOOKUP(F35,PeriodTuples)</f>
        <v>0</v>
      </c>
      <c r="H35" s="27"/>
      <c r="I35" s="27"/>
      <c r="J35" s="27"/>
      <c r="K35" s="27"/>
      <c r="L35" s="27"/>
    </row>
    <row r="36" spans="1:12" s="23" customFormat="1" ht="19" x14ac:dyDescent="0.25">
      <c r="A36" s="27"/>
      <c r="B36" s="27"/>
      <c r="C36" s="22"/>
      <c r="E36" s="52"/>
      <c r="F36" s="52"/>
      <c r="G36" s="29"/>
    </row>
    <row r="37" spans="1:12" s="23" customFormat="1" ht="20" x14ac:dyDescent="0.25">
      <c r="A37" s="27"/>
      <c r="B37" s="30" t="s">
        <v>48</v>
      </c>
      <c r="C37" s="22"/>
      <c r="E37" s="25">
        <v>0</v>
      </c>
      <c r="F37" s="25" t="s">
        <v>10</v>
      </c>
      <c r="G37" s="26">
        <f>E37*LOOKUP(F37,PeriodTuples)</f>
        <v>0</v>
      </c>
    </row>
    <row r="38" spans="1:12" s="23" customFormat="1" ht="19" x14ac:dyDescent="0.25">
      <c r="A38" s="27"/>
      <c r="B38" s="27"/>
      <c r="C38" s="22"/>
      <c r="E38" s="25">
        <v>0</v>
      </c>
      <c r="F38" s="25" t="s">
        <v>10</v>
      </c>
      <c r="G38" s="26">
        <f>E38*LOOKUP(F38,PeriodTuples)</f>
        <v>0</v>
      </c>
    </row>
    <row r="39" spans="1:12" s="23" customFormat="1" ht="19" x14ac:dyDescent="0.25">
      <c r="A39" s="27"/>
      <c r="B39" s="27"/>
      <c r="C39" s="22"/>
      <c r="E39" s="25">
        <v>0</v>
      </c>
      <c r="F39" s="25" t="s">
        <v>10</v>
      </c>
      <c r="G39" s="26">
        <f>E39*LOOKUP(F39,PeriodTuples)</f>
        <v>0</v>
      </c>
    </row>
    <row r="40" spans="1:12" s="23" customFormat="1" ht="19" x14ac:dyDescent="0.25">
      <c r="A40" s="27"/>
      <c r="B40" s="27"/>
      <c r="C40" s="22"/>
      <c r="E40" s="25">
        <v>0</v>
      </c>
      <c r="F40" s="25" t="s">
        <v>10</v>
      </c>
      <c r="G40" s="26">
        <f>E40*LOOKUP(F40,PeriodTuples)</f>
        <v>0</v>
      </c>
    </row>
    <row r="41" spans="1:12" s="23" customFormat="1" ht="19" x14ac:dyDescent="0.25">
      <c r="A41" s="27"/>
      <c r="B41" s="27"/>
      <c r="C41" s="22"/>
      <c r="E41" s="25">
        <v>0</v>
      </c>
      <c r="F41" s="25" t="s">
        <v>10</v>
      </c>
      <c r="G41" s="26">
        <f>E41*LOOKUP(F41,PeriodTuples)</f>
        <v>0</v>
      </c>
    </row>
    <row r="42" spans="1:12" customFormat="1" x14ac:dyDescent="0.2">
      <c r="A42" s="9"/>
      <c r="B42" s="9"/>
      <c r="C42" s="49"/>
      <c r="D42" s="9"/>
      <c r="E42" s="9"/>
      <c r="F42" s="9"/>
      <c r="G42" s="35"/>
    </row>
    <row r="43" spans="1:12" s="53" customFormat="1" ht="24" x14ac:dyDescent="0.3">
      <c r="C43" s="54"/>
      <c r="E43" s="105" t="s">
        <v>142</v>
      </c>
      <c r="F43" s="105"/>
      <c r="G43" s="15">
        <f>SUM(G$9:G$41)</f>
        <v>0</v>
      </c>
      <c r="H43" s="55"/>
      <c r="I43" s="55"/>
      <c r="J43" s="55"/>
      <c r="K43" s="55"/>
      <c r="L43" s="55"/>
    </row>
    <row r="44" spans="1:12" customFormat="1" ht="24" x14ac:dyDescent="0.3">
      <c r="A44" s="9"/>
      <c r="B44" s="9"/>
      <c r="C44" s="49"/>
      <c r="D44" s="9"/>
      <c r="E44" s="9"/>
      <c r="F44" s="9"/>
      <c r="G44" s="15"/>
    </row>
    <row r="45" spans="1:12" customFormat="1" ht="24" x14ac:dyDescent="0.3">
      <c r="A45" s="9"/>
      <c r="B45" s="9"/>
      <c r="C45" s="49"/>
      <c r="D45" s="9"/>
      <c r="E45" s="9"/>
      <c r="F45" s="47" t="s">
        <v>85</v>
      </c>
      <c r="G45" s="15">
        <f>SUM(Results!D20:D25)</f>
        <v>0</v>
      </c>
    </row>
    <row r="46" spans="1:12" customFormat="1" x14ac:dyDescent="0.2"/>
    <row r="52" spans="1:7" customFormat="1" ht="19" x14ac:dyDescent="0.25">
      <c r="A52" s="9"/>
      <c r="B52" s="9"/>
      <c r="C52" s="49"/>
      <c r="D52" s="9"/>
      <c r="E52" s="9"/>
      <c r="F52" s="9"/>
      <c r="G52" s="48" t="s">
        <v>50</v>
      </c>
    </row>
  </sheetData>
  <sheetProtection selectLockedCells="1" selectUnlockedCells="1"/>
  <mergeCells count="4">
    <mergeCell ref="H8:J8"/>
    <mergeCell ref="E2:G2"/>
    <mergeCell ref="F4:G4"/>
    <mergeCell ref="E43:F43"/>
  </mergeCells>
  <conditionalFormatting sqref="G34 G10:G16 G20 G25 G31">
    <cfRule type="expression" dxfId="99" priority="1" stopIfTrue="1">
      <formula>NOT(ISERROR(SEARCH("ERROR",G10)))</formula>
    </cfRule>
  </conditionalFormatting>
  <conditionalFormatting sqref="G11">
    <cfRule type="expression" dxfId="98" priority="2" stopIfTrue="1">
      <formula>NOT(ISERROR(SEARCH("ERROR",G11)))</formula>
    </cfRule>
  </conditionalFormatting>
  <conditionalFormatting sqref="G11">
    <cfRule type="expression" dxfId="97" priority="3" stopIfTrue="1">
      <formula>NOT(ISERROR(SEARCH("ERROR",G11)))</formula>
    </cfRule>
  </conditionalFormatting>
  <conditionalFormatting sqref="G11">
    <cfRule type="expression" dxfId="96" priority="4" stopIfTrue="1">
      <formula>NOT(ISERROR(SEARCH("ERROR",G11)))</formula>
    </cfRule>
  </conditionalFormatting>
  <conditionalFormatting sqref="G11">
    <cfRule type="expression" dxfId="95" priority="5" stopIfTrue="1">
      <formula>NOT(ISERROR(SEARCH("ERROR",G11)))</formula>
    </cfRule>
  </conditionalFormatting>
  <conditionalFormatting sqref="G11">
    <cfRule type="expression" dxfId="94" priority="6" stopIfTrue="1">
      <formula>NOT(ISERROR(SEARCH("ERROR",G11)))</formula>
    </cfRule>
  </conditionalFormatting>
  <conditionalFormatting sqref="G11">
    <cfRule type="expression" dxfId="93" priority="7" stopIfTrue="1">
      <formula>NOT(ISERROR(SEARCH("ERROR",G11)))</formula>
    </cfRule>
  </conditionalFormatting>
  <conditionalFormatting sqref="G11">
    <cfRule type="expression" dxfId="92" priority="8" stopIfTrue="1">
      <formula>NOT(ISERROR(SEARCH("ERROR",G11)))</formula>
    </cfRule>
  </conditionalFormatting>
  <conditionalFormatting sqref="G11">
    <cfRule type="expression" dxfId="91" priority="9" stopIfTrue="1">
      <formula>NOT(ISERROR(SEARCH("ERROR",G11)))</formula>
    </cfRule>
  </conditionalFormatting>
  <conditionalFormatting sqref="G11">
    <cfRule type="expression" dxfId="90" priority="10" stopIfTrue="1">
      <formula>NOT(ISERROR(SEARCH("ERROR",G11)))</formula>
    </cfRule>
  </conditionalFormatting>
  <conditionalFormatting sqref="G11">
    <cfRule type="expression" dxfId="89" priority="11" stopIfTrue="1">
      <formula>NOT(ISERROR(SEARCH("ERROR",G11)))</formula>
    </cfRule>
  </conditionalFormatting>
  <conditionalFormatting sqref="G11">
    <cfRule type="expression" dxfId="88" priority="12" stopIfTrue="1">
      <formula>NOT(ISERROR(SEARCH("ERROR",G11)))</formula>
    </cfRule>
  </conditionalFormatting>
  <conditionalFormatting sqref="G11">
    <cfRule type="expression" dxfId="87" priority="13" stopIfTrue="1">
      <formula>NOT(ISERROR(SEARCH("ERROR",G11)))</formula>
    </cfRule>
  </conditionalFormatting>
  <conditionalFormatting sqref="G11">
    <cfRule type="expression" dxfId="86" priority="14" stopIfTrue="1">
      <formula>NOT(ISERROR(SEARCH("ERROR",G11)))</formula>
    </cfRule>
  </conditionalFormatting>
  <conditionalFormatting sqref="G11">
    <cfRule type="expression" dxfId="85" priority="15" stopIfTrue="1">
      <formula>NOT(ISERROR(SEARCH("ERROR",G11)))</formula>
    </cfRule>
  </conditionalFormatting>
  <conditionalFormatting sqref="G11">
    <cfRule type="expression" dxfId="84" priority="16" stopIfTrue="1">
      <formula>NOT(ISERROR(SEARCH("ERROR",G11)))</formula>
    </cfRule>
  </conditionalFormatting>
  <conditionalFormatting sqref="G11">
    <cfRule type="expression" dxfId="83" priority="17" stopIfTrue="1">
      <formula>NOT(ISERROR(SEARCH("ERROR",G11)))</formula>
    </cfRule>
  </conditionalFormatting>
  <conditionalFormatting sqref="G11">
    <cfRule type="expression" dxfId="82" priority="18" stopIfTrue="1">
      <formula>NOT(ISERROR(SEARCH("ERROR",G11)))</formula>
    </cfRule>
  </conditionalFormatting>
  <conditionalFormatting sqref="G11">
    <cfRule type="expression" dxfId="81" priority="19" stopIfTrue="1">
      <formula>NOT(ISERROR(SEARCH("ERROR",G11)))</formula>
    </cfRule>
  </conditionalFormatting>
  <conditionalFormatting sqref="G11">
    <cfRule type="expression" dxfId="80" priority="20" stopIfTrue="1">
      <formula>NOT(ISERROR(SEARCH("ERROR",G11)))</formula>
    </cfRule>
  </conditionalFormatting>
  <conditionalFormatting sqref="G11">
    <cfRule type="expression" dxfId="79" priority="21" stopIfTrue="1">
      <formula>NOT(ISERROR(SEARCH("ERROR",G11)))</formula>
    </cfRule>
  </conditionalFormatting>
  <conditionalFormatting sqref="G11">
    <cfRule type="expression" dxfId="78" priority="22" stopIfTrue="1">
      <formula>NOT(ISERROR(SEARCH("ERROR",G11)))</formula>
    </cfRule>
  </conditionalFormatting>
  <conditionalFormatting sqref="G11">
    <cfRule type="expression" dxfId="77" priority="23" stopIfTrue="1">
      <formula>NOT(ISERROR(SEARCH("ERROR",G11)))</formula>
    </cfRule>
  </conditionalFormatting>
  <conditionalFormatting sqref="G11">
    <cfRule type="expression" dxfId="76" priority="24" stopIfTrue="1">
      <formula>NOT(ISERROR(SEARCH("ERROR",G11)))</formula>
    </cfRule>
  </conditionalFormatting>
  <conditionalFormatting sqref="G11">
    <cfRule type="expression" dxfId="75" priority="25" stopIfTrue="1">
      <formula>NOT(ISERROR(SEARCH("ERROR",G11)))</formula>
    </cfRule>
  </conditionalFormatting>
  <conditionalFormatting sqref="G11">
    <cfRule type="expression" dxfId="74" priority="26" stopIfTrue="1">
      <formula>NOT(ISERROR(SEARCH("ERROR",G11)))</formula>
    </cfRule>
  </conditionalFormatting>
  <conditionalFormatting sqref="G11">
    <cfRule type="expression" dxfId="73" priority="27" stopIfTrue="1">
      <formula>NOT(ISERROR(SEARCH("ERROR",G11)))</formula>
    </cfRule>
  </conditionalFormatting>
  <conditionalFormatting sqref="G11">
    <cfRule type="expression" dxfId="72" priority="28" stopIfTrue="1">
      <formula>NOT(ISERROR(SEARCH("ERROR",G11)))</formula>
    </cfRule>
  </conditionalFormatting>
  <dataValidations count="2">
    <dataValidation type="list" allowBlank="1" showErrorMessage="1" sqref="F9:F15 F17:F19 F21:F24 F26:F30 F32:F33 F35 F37:F41">
      <formula1>Periods</formula1>
      <formula2>0</formula2>
    </dataValidation>
    <dataValidation type="list" allowBlank="1" showErrorMessage="1" sqref="F16 F20 F25 F31 F34">
      <formula1>Periods</formula1>
      <formula2>0</formula2>
    </dataValidation>
  </dataValidations>
  <hyperlinks>
    <hyperlink ref="E2" r:id="rId1"/>
    <hyperlink ref="G52" location="Results!A1" display="              Skip to results              "/>
  </hyperlinks>
  <pageMargins left="0.74791666666666667" right="0.74791666666666667" top="0.98402777777777772" bottom="0.98402777777777772" header="0.51180555555555551" footer="0.51180555555555551"/>
  <pageSetup paperSize="9" scale="46" firstPageNumber="0" orientation="landscape" horizontalDpi="300" verticalDpi="300"/>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showGridLines="0" topLeftCell="C1" workbookViewId="0">
      <selection activeCell="H8" sqref="H8:J8"/>
    </sheetView>
  </sheetViews>
  <sheetFormatPr baseColWidth="10" defaultColWidth="8.83203125" defaultRowHeight="15" x14ac:dyDescent="0.2"/>
  <cols>
    <col min="1" max="1" width="8.83203125" style="9"/>
    <col min="2" max="2" width="45.5" style="9" customWidth="1"/>
    <col min="3" max="3" width="37.6640625" style="49" customWidth="1"/>
    <col min="4" max="4" width="2.33203125" style="9" customWidth="1"/>
    <col min="5" max="6" width="18.83203125" style="9" customWidth="1"/>
    <col min="7" max="7" width="28.5" style="10" customWidth="1"/>
    <col min="8" max="12" width="8.83203125" style="7"/>
    <col min="13" max="16384" width="8.83203125" style="9"/>
  </cols>
  <sheetData>
    <row r="1" spans="1:12" x14ac:dyDescent="0.2">
      <c r="A1" s="7"/>
      <c r="B1" s="7"/>
      <c r="C1" s="8"/>
      <c r="H1" s="9"/>
      <c r="I1" s="9"/>
      <c r="J1" s="9"/>
      <c r="K1" s="9"/>
      <c r="L1" s="9"/>
    </row>
    <row r="2" spans="1:12" x14ac:dyDescent="0.2">
      <c r="A2" s="7"/>
      <c r="B2" s="7"/>
      <c r="C2" s="8"/>
      <c r="E2" s="100" t="s">
        <v>13</v>
      </c>
      <c r="F2" s="100"/>
      <c r="G2" s="100"/>
      <c r="H2" s="9"/>
      <c r="I2" s="9"/>
      <c r="J2" s="9"/>
      <c r="K2" s="9"/>
      <c r="L2" s="9"/>
    </row>
    <row r="3" spans="1:12" ht="24" customHeight="1" x14ac:dyDescent="0.2">
      <c r="A3" s="7"/>
      <c r="B3" s="7"/>
      <c r="C3" s="8"/>
      <c r="H3" s="9"/>
      <c r="I3" s="9"/>
      <c r="J3" s="9"/>
      <c r="K3" s="9"/>
      <c r="L3" s="9"/>
    </row>
    <row r="4" spans="1:12" ht="37" x14ac:dyDescent="0.45">
      <c r="A4" s="7"/>
      <c r="B4" s="11" t="s">
        <v>143</v>
      </c>
      <c r="C4" s="8"/>
      <c r="F4" s="100"/>
      <c r="G4" s="100"/>
      <c r="H4" s="9"/>
      <c r="I4" s="9"/>
      <c r="J4" s="9"/>
      <c r="K4" s="9"/>
      <c r="L4" s="9"/>
    </row>
    <row r="5" spans="1:12" ht="14" customHeight="1" x14ac:dyDescent="0.2">
      <c r="A5" s="7"/>
      <c r="B5" s="7"/>
      <c r="C5" s="8"/>
      <c r="H5" s="9"/>
      <c r="I5" s="9"/>
      <c r="J5" s="9"/>
      <c r="K5" s="9"/>
      <c r="L5" s="9"/>
    </row>
    <row r="6" spans="1:12" ht="23" customHeight="1" x14ac:dyDescent="0.3">
      <c r="A6" s="7"/>
      <c r="B6" s="12"/>
      <c r="C6" s="13"/>
      <c r="D6" s="12"/>
      <c r="F6" s="14" t="s">
        <v>144</v>
      </c>
      <c r="G6" s="15">
        <f>SUM(G$9:G$38)</f>
        <v>0</v>
      </c>
      <c r="H6" s="9"/>
      <c r="I6" s="9"/>
      <c r="J6" s="9"/>
      <c r="K6" s="9"/>
      <c r="L6" s="9"/>
    </row>
    <row r="7" spans="1:12" x14ac:dyDescent="0.2">
      <c r="A7" s="7"/>
      <c r="B7" s="7"/>
      <c r="C7" s="8"/>
      <c r="H7" s="9"/>
      <c r="I7" s="9"/>
      <c r="J7" s="9"/>
      <c r="K7" s="9"/>
      <c r="L7" s="9"/>
    </row>
    <row r="8" spans="1:12" s="18" customFormat="1" ht="24" x14ac:dyDescent="0.3">
      <c r="A8" s="16"/>
      <c r="B8" s="16"/>
      <c r="C8" s="17"/>
      <c r="E8" s="19" t="s">
        <v>53</v>
      </c>
      <c r="F8" s="19" t="s">
        <v>16</v>
      </c>
      <c r="G8" s="20" t="s">
        <v>17</v>
      </c>
      <c r="H8" s="101" t="s">
        <v>287</v>
      </c>
      <c r="I8" s="102"/>
      <c r="J8" s="103"/>
    </row>
    <row r="9" spans="1:12" s="23" customFormat="1" ht="19" x14ac:dyDescent="0.25">
      <c r="B9" s="42" t="s">
        <v>145</v>
      </c>
      <c r="C9" s="23" t="s">
        <v>146</v>
      </c>
      <c r="E9" s="25">
        <v>0</v>
      </c>
      <c r="F9" s="25" t="s">
        <v>10</v>
      </c>
      <c r="G9" s="26">
        <f t="shared" ref="G9:G15" si="0">E9*LOOKUP(F9,PeriodTuples)</f>
        <v>0</v>
      </c>
      <c r="H9" s="27"/>
      <c r="I9" s="27"/>
      <c r="J9" s="27"/>
      <c r="K9" s="27"/>
      <c r="L9" s="27"/>
    </row>
    <row r="10" spans="1:12" s="23" customFormat="1" ht="19" x14ac:dyDescent="0.25">
      <c r="B10" s="42"/>
      <c r="C10" s="23" t="s">
        <v>147</v>
      </c>
      <c r="E10" s="25">
        <v>0</v>
      </c>
      <c r="F10" s="25" t="s">
        <v>10</v>
      </c>
      <c r="G10" s="26">
        <f t="shared" si="0"/>
        <v>0</v>
      </c>
      <c r="H10" s="27"/>
      <c r="I10" s="27"/>
      <c r="J10" s="27"/>
      <c r="K10" s="27"/>
      <c r="L10" s="27"/>
    </row>
    <row r="11" spans="1:12" s="23" customFormat="1" ht="19" x14ac:dyDescent="0.25">
      <c r="B11" s="42"/>
      <c r="C11" s="23" t="s">
        <v>148</v>
      </c>
      <c r="E11" s="25">
        <v>0</v>
      </c>
      <c r="F11" s="25" t="s">
        <v>10</v>
      </c>
      <c r="G11" s="26">
        <f t="shared" si="0"/>
        <v>0</v>
      </c>
      <c r="H11" s="27"/>
      <c r="I11" s="27"/>
      <c r="J11" s="27"/>
      <c r="K11" s="27"/>
      <c r="L11" s="27"/>
    </row>
    <row r="12" spans="1:12" s="23" customFormat="1" ht="19" x14ac:dyDescent="0.25">
      <c r="B12" s="42"/>
      <c r="C12" s="23" t="s">
        <v>149</v>
      </c>
      <c r="E12" s="25">
        <v>0</v>
      </c>
      <c r="F12" s="25" t="s">
        <v>10</v>
      </c>
      <c r="G12" s="26">
        <f t="shared" si="0"/>
        <v>0</v>
      </c>
      <c r="H12" s="27"/>
      <c r="I12" s="27"/>
      <c r="J12" s="27"/>
      <c r="K12" s="27"/>
      <c r="L12" s="27"/>
    </row>
    <row r="13" spans="1:12" s="23" customFormat="1" ht="19" x14ac:dyDescent="0.25">
      <c r="B13" s="42"/>
      <c r="C13" s="23" t="s">
        <v>150</v>
      </c>
      <c r="E13" s="25">
        <v>0</v>
      </c>
      <c r="F13" s="25" t="s">
        <v>6</v>
      </c>
      <c r="G13" s="26">
        <f t="shared" si="0"/>
        <v>0</v>
      </c>
      <c r="H13" s="27"/>
      <c r="I13" s="27"/>
      <c r="J13" s="27"/>
      <c r="K13" s="27"/>
      <c r="L13" s="27"/>
    </row>
    <row r="14" spans="1:12" s="23" customFormat="1" ht="19" x14ac:dyDescent="0.25">
      <c r="B14" s="42"/>
      <c r="C14" s="23" t="s">
        <v>151</v>
      </c>
      <c r="E14" s="25">
        <v>0</v>
      </c>
      <c r="F14" s="25" t="s">
        <v>10</v>
      </c>
      <c r="G14" s="26">
        <f t="shared" si="0"/>
        <v>0</v>
      </c>
      <c r="H14" s="27"/>
      <c r="I14" s="27"/>
      <c r="J14" s="27"/>
      <c r="K14" s="27"/>
      <c r="L14" s="27"/>
    </row>
    <row r="15" spans="1:12" s="23" customFormat="1" ht="19" x14ac:dyDescent="0.25">
      <c r="B15" s="42"/>
      <c r="C15" s="23" t="s">
        <v>152</v>
      </c>
      <c r="E15" s="25">
        <v>0</v>
      </c>
      <c r="F15" s="25" t="s">
        <v>10</v>
      </c>
      <c r="G15" s="26">
        <f t="shared" si="0"/>
        <v>0</v>
      </c>
      <c r="H15" s="27"/>
      <c r="I15" s="27"/>
      <c r="J15" s="27"/>
      <c r="K15" s="27"/>
      <c r="L15" s="27"/>
    </row>
    <row r="16" spans="1:12" s="27" customFormat="1" ht="19" x14ac:dyDescent="0.25">
      <c r="B16" s="21"/>
      <c r="E16" s="43"/>
      <c r="F16" s="43"/>
      <c r="G16" s="29"/>
    </row>
    <row r="17" spans="2:12" s="23" customFormat="1" ht="19" x14ac:dyDescent="0.25">
      <c r="B17" s="42" t="s">
        <v>153</v>
      </c>
      <c r="C17" s="23" t="s">
        <v>154</v>
      </c>
      <c r="E17" s="25">
        <v>0</v>
      </c>
      <c r="F17" s="25" t="s">
        <v>12</v>
      </c>
      <c r="G17" s="26">
        <f>E17*LOOKUP(F17,PeriodTuples)</f>
        <v>0</v>
      </c>
      <c r="H17" s="27"/>
      <c r="I17" s="27"/>
      <c r="J17" s="27"/>
      <c r="K17" s="27"/>
      <c r="L17" s="27"/>
    </row>
    <row r="18" spans="2:12" s="23" customFormat="1" ht="19" x14ac:dyDescent="0.25">
      <c r="B18" s="42"/>
      <c r="C18" s="23" t="s">
        <v>155</v>
      </c>
      <c r="E18" s="25">
        <v>0</v>
      </c>
      <c r="F18" s="25" t="s">
        <v>12</v>
      </c>
      <c r="G18" s="26">
        <f>E18*LOOKUP(F18,PeriodTuples)</f>
        <v>0</v>
      </c>
      <c r="H18" s="27"/>
      <c r="I18" s="27"/>
      <c r="J18" s="27"/>
      <c r="K18" s="27"/>
      <c r="L18" s="27"/>
    </row>
    <row r="19" spans="2:12" s="23" customFormat="1" ht="19" x14ac:dyDescent="0.25">
      <c r="B19" s="42"/>
      <c r="C19" s="23" t="s">
        <v>156</v>
      </c>
      <c r="E19" s="25">
        <v>0</v>
      </c>
      <c r="F19" s="25" t="s">
        <v>12</v>
      </c>
      <c r="G19" s="26">
        <f>E19*LOOKUP(F19,PeriodTuples)</f>
        <v>0</v>
      </c>
      <c r="H19" s="27"/>
      <c r="I19" s="27"/>
      <c r="J19" s="27"/>
      <c r="K19" s="27"/>
      <c r="L19" s="27"/>
    </row>
    <row r="20" spans="2:12" s="23" customFormat="1" ht="19" x14ac:dyDescent="0.25">
      <c r="B20" s="42"/>
      <c r="C20" s="23" t="s">
        <v>157</v>
      </c>
      <c r="E20" s="25">
        <v>0</v>
      </c>
      <c r="F20" s="25" t="s">
        <v>12</v>
      </c>
      <c r="G20" s="26">
        <f>E20*LOOKUP(F20,PeriodTuples)</f>
        <v>0</v>
      </c>
      <c r="H20" s="27"/>
      <c r="I20" s="27"/>
      <c r="J20" s="27"/>
      <c r="K20" s="27"/>
      <c r="L20" s="27"/>
    </row>
    <row r="21" spans="2:12" s="27" customFormat="1" ht="19" x14ac:dyDescent="0.25">
      <c r="B21" s="21"/>
      <c r="E21" s="43"/>
      <c r="F21" s="43"/>
      <c r="G21" s="29"/>
    </row>
    <row r="22" spans="2:12" s="23" customFormat="1" ht="19" x14ac:dyDescent="0.25">
      <c r="B22" s="42" t="s">
        <v>158</v>
      </c>
      <c r="C22" s="23" t="s">
        <v>159</v>
      </c>
      <c r="E22" s="25">
        <v>0</v>
      </c>
      <c r="F22" s="25" t="s">
        <v>10</v>
      </c>
      <c r="G22" s="26">
        <f>E22*LOOKUP(F22,PeriodTuples)</f>
        <v>0</v>
      </c>
      <c r="H22" s="27"/>
      <c r="I22" s="27"/>
      <c r="J22" s="27"/>
      <c r="K22" s="27"/>
      <c r="L22" s="27"/>
    </row>
    <row r="23" spans="2:12" s="27" customFormat="1" ht="19" x14ac:dyDescent="0.25">
      <c r="B23" s="21"/>
      <c r="E23" s="43"/>
      <c r="F23" s="43"/>
      <c r="G23" s="29"/>
    </row>
    <row r="24" spans="2:12" s="23" customFormat="1" ht="19" x14ac:dyDescent="0.25">
      <c r="B24" s="42" t="s">
        <v>160</v>
      </c>
      <c r="C24" s="23" t="s">
        <v>161</v>
      </c>
      <c r="E24" s="25">
        <v>0</v>
      </c>
      <c r="F24" s="25" t="s">
        <v>10</v>
      </c>
      <c r="G24" s="26">
        <f>E24*LOOKUP(F24,PeriodTuples)</f>
        <v>0</v>
      </c>
      <c r="H24" s="27"/>
      <c r="I24" s="27"/>
      <c r="J24" s="27"/>
      <c r="K24" s="27"/>
      <c r="L24" s="27"/>
    </row>
    <row r="25" spans="2:12" s="27" customFormat="1" ht="19" x14ac:dyDescent="0.25">
      <c r="B25" s="21"/>
      <c r="E25" s="43"/>
      <c r="F25" s="43"/>
      <c r="G25" s="29"/>
    </row>
    <row r="26" spans="2:12" s="23" customFormat="1" ht="19" x14ac:dyDescent="0.25">
      <c r="B26" s="42" t="s">
        <v>162</v>
      </c>
      <c r="C26" s="23" t="s">
        <v>163</v>
      </c>
      <c r="E26" s="25">
        <v>0</v>
      </c>
      <c r="F26" s="25" t="s">
        <v>6</v>
      </c>
      <c r="G26" s="26">
        <f>E26*LOOKUP(F26,PeriodTuples)</f>
        <v>0</v>
      </c>
      <c r="H26" s="27"/>
      <c r="I26" s="27"/>
      <c r="J26" s="27"/>
      <c r="K26" s="27"/>
      <c r="L26" s="27"/>
    </row>
    <row r="27" spans="2:12" s="23" customFormat="1" ht="19" x14ac:dyDescent="0.25">
      <c r="B27" s="42"/>
      <c r="C27" s="23" t="s">
        <v>164</v>
      </c>
      <c r="E27" s="25">
        <v>0</v>
      </c>
      <c r="F27" s="25" t="s">
        <v>12</v>
      </c>
      <c r="G27" s="26">
        <f>E27*LOOKUP(F27,PeriodTuples)</f>
        <v>0</v>
      </c>
      <c r="H27" s="27"/>
      <c r="I27" s="27"/>
      <c r="J27" s="27"/>
      <c r="K27" s="27"/>
      <c r="L27" s="27"/>
    </row>
    <row r="28" spans="2:12" s="23" customFormat="1" ht="19" x14ac:dyDescent="0.25">
      <c r="B28" s="42"/>
      <c r="C28" s="23" t="s">
        <v>165</v>
      </c>
      <c r="E28" s="25">
        <v>0</v>
      </c>
      <c r="F28" s="25" t="s">
        <v>10</v>
      </c>
      <c r="G28" s="26">
        <f>E28*LOOKUP(F28,PeriodTuples)</f>
        <v>0</v>
      </c>
      <c r="H28" s="27"/>
      <c r="I28" s="27"/>
      <c r="J28" s="27"/>
      <c r="K28" s="27"/>
      <c r="L28" s="27"/>
    </row>
    <row r="29" spans="2:12" s="27" customFormat="1" ht="19" x14ac:dyDescent="0.25">
      <c r="B29" s="21"/>
      <c r="E29" s="43"/>
      <c r="F29" s="43"/>
      <c r="G29" s="29"/>
    </row>
    <row r="30" spans="2:12" s="23" customFormat="1" ht="19" x14ac:dyDescent="0.25">
      <c r="B30" s="42" t="s">
        <v>166</v>
      </c>
      <c r="C30" s="23" t="s">
        <v>167</v>
      </c>
      <c r="E30" s="25">
        <v>0</v>
      </c>
      <c r="F30" s="25" t="s">
        <v>10</v>
      </c>
      <c r="G30" s="26">
        <f>E30*LOOKUP(F30,PeriodTuples)</f>
        <v>0</v>
      </c>
      <c r="H30" s="27"/>
      <c r="I30" s="27"/>
      <c r="J30" s="27"/>
      <c r="K30" s="27"/>
      <c r="L30" s="27"/>
    </row>
    <row r="31" spans="2:12" s="23" customFormat="1" ht="19" x14ac:dyDescent="0.25">
      <c r="B31" s="42"/>
      <c r="E31" s="43"/>
      <c r="F31" s="43"/>
      <c r="G31" s="29"/>
      <c r="H31" s="27"/>
      <c r="I31" s="27"/>
      <c r="J31" s="27"/>
      <c r="K31" s="27"/>
      <c r="L31" s="27"/>
    </row>
    <row r="32" spans="2:12" s="23" customFormat="1" ht="19" x14ac:dyDescent="0.25">
      <c r="B32" s="42" t="s">
        <v>168</v>
      </c>
      <c r="C32" s="23" t="s">
        <v>169</v>
      </c>
      <c r="E32" s="25">
        <v>0</v>
      </c>
      <c r="F32" s="25" t="s">
        <v>10</v>
      </c>
      <c r="G32" s="26">
        <f>E32*LOOKUP(F32,PeriodTuples)</f>
        <v>0</v>
      </c>
      <c r="H32" s="27"/>
      <c r="I32" s="27"/>
      <c r="J32" s="27"/>
      <c r="K32" s="27"/>
      <c r="L32" s="27"/>
    </row>
    <row r="33" spans="1:12" s="23" customFormat="1" ht="19" x14ac:dyDescent="0.25">
      <c r="A33" s="27"/>
      <c r="B33" s="27"/>
      <c r="C33" s="22"/>
      <c r="G33" s="29"/>
    </row>
    <row r="34" spans="1:12" s="23" customFormat="1" ht="20" x14ac:dyDescent="0.25">
      <c r="A34" s="27"/>
      <c r="B34" s="30" t="s">
        <v>48</v>
      </c>
      <c r="C34" s="22"/>
      <c r="E34" s="25">
        <v>0</v>
      </c>
      <c r="F34" s="25" t="s">
        <v>10</v>
      </c>
      <c r="G34" s="26">
        <f>E34*LOOKUP(F34,PeriodTuples)</f>
        <v>0</v>
      </c>
    </row>
    <row r="35" spans="1:12" s="23" customFormat="1" ht="19" x14ac:dyDescent="0.25">
      <c r="A35" s="27"/>
      <c r="B35" s="27"/>
      <c r="C35" s="22"/>
      <c r="E35" s="25">
        <v>0</v>
      </c>
      <c r="F35" s="25" t="s">
        <v>10</v>
      </c>
      <c r="G35" s="26">
        <f>E35*LOOKUP(F35,PeriodTuples)</f>
        <v>0</v>
      </c>
    </row>
    <row r="36" spans="1:12" s="23" customFormat="1" ht="19" x14ac:dyDescent="0.25">
      <c r="A36" s="27"/>
      <c r="B36" s="27"/>
      <c r="C36" s="22"/>
      <c r="E36" s="25">
        <v>0</v>
      </c>
      <c r="F36" s="25" t="s">
        <v>10</v>
      </c>
      <c r="G36" s="26">
        <f>E36*LOOKUP(F36,PeriodTuples)</f>
        <v>0</v>
      </c>
    </row>
    <row r="37" spans="1:12" s="23" customFormat="1" ht="19" x14ac:dyDescent="0.25">
      <c r="A37" s="27"/>
      <c r="B37" s="27"/>
      <c r="C37" s="22"/>
      <c r="E37" s="25">
        <v>0</v>
      </c>
      <c r="F37" s="25" t="s">
        <v>10</v>
      </c>
      <c r="G37" s="26">
        <f>E37*LOOKUP(F37,PeriodTuples)</f>
        <v>0</v>
      </c>
    </row>
    <row r="38" spans="1:12" s="23" customFormat="1" ht="19" x14ac:dyDescent="0.25">
      <c r="A38" s="27"/>
      <c r="B38" s="27"/>
      <c r="C38" s="22"/>
      <c r="E38" s="25">
        <v>0</v>
      </c>
      <c r="F38" s="25" t="s">
        <v>10</v>
      </c>
      <c r="G38" s="26">
        <f>E38*LOOKUP(F38,PeriodTuples)</f>
        <v>0</v>
      </c>
    </row>
    <row r="39" spans="1:12" customFormat="1" x14ac:dyDescent="0.2">
      <c r="A39" s="9"/>
      <c r="B39" s="9"/>
      <c r="C39" s="49"/>
      <c r="D39" s="9"/>
      <c r="E39" s="9"/>
      <c r="F39" s="9"/>
      <c r="G39" s="35"/>
    </row>
    <row r="40" spans="1:12" s="18" customFormat="1" ht="24" x14ac:dyDescent="0.3">
      <c r="C40" s="46"/>
      <c r="E40" s="105" t="s">
        <v>170</v>
      </c>
      <c r="F40" s="105"/>
      <c r="G40" s="15">
        <f>SUM(G$9:G$38)</f>
        <v>0</v>
      </c>
      <c r="H40" s="16"/>
      <c r="I40" s="16"/>
      <c r="J40" s="16"/>
      <c r="K40" s="16"/>
      <c r="L40" s="16"/>
    </row>
    <row r="41" spans="1:12" customFormat="1" ht="24" x14ac:dyDescent="0.3">
      <c r="A41" s="9"/>
      <c r="B41" s="9"/>
      <c r="C41" s="49"/>
      <c r="D41" s="9"/>
      <c r="E41" s="9"/>
      <c r="F41" s="9"/>
      <c r="G41" s="15"/>
    </row>
    <row r="42" spans="1:12" customFormat="1" ht="24" x14ac:dyDescent="0.3">
      <c r="A42" s="9"/>
      <c r="B42" s="9"/>
      <c r="C42" s="49"/>
      <c r="D42" s="9"/>
      <c r="E42" s="9"/>
      <c r="F42" s="47" t="s">
        <v>85</v>
      </c>
      <c r="G42" s="15">
        <f>SUM(Results!D20:D25)</f>
        <v>0</v>
      </c>
    </row>
    <row r="43" spans="1:12" customFormat="1" x14ac:dyDescent="0.2"/>
    <row r="44" spans="1:12" customFormat="1" ht="15" customHeight="1" x14ac:dyDescent="0.2">
      <c r="A44" s="9"/>
      <c r="B44" s="9"/>
      <c r="C44" s="49"/>
      <c r="D44" s="9"/>
      <c r="E44" s="9"/>
      <c r="F44" s="9"/>
      <c r="G44" s="9"/>
    </row>
    <row r="45" spans="1:12" customFormat="1" x14ac:dyDescent="0.2"/>
    <row r="49" spans="1:7" customFormat="1" ht="19" x14ac:dyDescent="0.2">
      <c r="A49" s="9"/>
      <c r="B49" s="9"/>
      <c r="C49" s="49"/>
      <c r="D49" s="9"/>
      <c r="E49" s="9"/>
      <c r="F49" s="9"/>
      <c r="G49" s="37" t="s">
        <v>50</v>
      </c>
    </row>
  </sheetData>
  <sheetProtection selectLockedCells="1" selectUnlockedCells="1"/>
  <mergeCells count="4">
    <mergeCell ref="H8:J8"/>
    <mergeCell ref="E2:G2"/>
    <mergeCell ref="F4:G4"/>
    <mergeCell ref="E40:F40"/>
  </mergeCells>
  <conditionalFormatting sqref="G31 G10:G16 G21 G23 G25 G29">
    <cfRule type="expression" dxfId="71" priority="1" stopIfTrue="1">
      <formula>NOT(ISERROR(SEARCH("ERROR",G10)))</formula>
    </cfRule>
  </conditionalFormatting>
  <conditionalFormatting sqref="G11">
    <cfRule type="expression" dxfId="70" priority="2" stopIfTrue="1">
      <formula>NOT(ISERROR(SEARCH("ERROR",G11)))</formula>
    </cfRule>
  </conditionalFormatting>
  <conditionalFormatting sqref="G11">
    <cfRule type="expression" dxfId="69" priority="3" stopIfTrue="1">
      <formula>NOT(ISERROR(SEARCH("ERROR",G11)))</formula>
    </cfRule>
  </conditionalFormatting>
  <conditionalFormatting sqref="G11">
    <cfRule type="expression" dxfId="68" priority="4" stopIfTrue="1">
      <formula>NOT(ISERROR(SEARCH("ERROR",G11)))</formula>
    </cfRule>
  </conditionalFormatting>
  <conditionalFormatting sqref="G11">
    <cfRule type="expression" dxfId="67" priority="5" stopIfTrue="1">
      <formula>NOT(ISERROR(SEARCH("ERROR",G11)))</formula>
    </cfRule>
  </conditionalFormatting>
  <conditionalFormatting sqref="G11">
    <cfRule type="expression" dxfId="66" priority="6" stopIfTrue="1">
      <formula>NOT(ISERROR(SEARCH("ERROR",G11)))</formula>
    </cfRule>
  </conditionalFormatting>
  <conditionalFormatting sqref="G11">
    <cfRule type="expression" dxfId="65" priority="7" stopIfTrue="1">
      <formula>NOT(ISERROR(SEARCH("ERROR",G11)))</formula>
    </cfRule>
  </conditionalFormatting>
  <conditionalFormatting sqref="G11">
    <cfRule type="expression" dxfId="64" priority="8" stopIfTrue="1">
      <formula>NOT(ISERROR(SEARCH("ERROR",G11)))</formula>
    </cfRule>
  </conditionalFormatting>
  <conditionalFormatting sqref="G11">
    <cfRule type="expression" dxfId="63" priority="9" stopIfTrue="1">
      <formula>NOT(ISERROR(SEARCH("ERROR",G11)))</formula>
    </cfRule>
  </conditionalFormatting>
  <conditionalFormatting sqref="G11">
    <cfRule type="expression" dxfId="62" priority="10" stopIfTrue="1">
      <formula>NOT(ISERROR(SEARCH("ERROR",G11)))</formula>
    </cfRule>
  </conditionalFormatting>
  <conditionalFormatting sqref="G11">
    <cfRule type="expression" dxfId="61" priority="11" stopIfTrue="1">
      <formula>NOT(ISERROR(SEARCH("ERROR",G11)))</formula>
    </cfRule>
  </conditionalFormatting>
  <conditionalFormatting sqref="G11">
    <cfRule type="expression" dxfId="60" priority="12" stopIfTrue="1">
      <formula>NOT(ISERROR(SEARCH("ERROR",G11)))</formula>
    </cfRule>
  </conditionalFormatting>
  <conditionalFormatting sqref="G11">
    <cfRule type="expression" dxfId="59" priority="13" stopIfTrue="1">
      <formula>NOT(ISERROR(SEARCH("ERROR",G11)))</formula>
    </cfRule>
  </conditionalFormatting>
  <conditionalFormatting sqref="G11">
    <cfRule type="expression" dxfId="58" priority="14" stopIfTrue="1">
      <formula>NOT(ISERROR(SEARCH("ERROR",G11)))</formula>
    </cfRule>
  </conditionalFormatting>
  <conditionalFormatting sqref="G11">
    <cfRule type="expression" dxfId="57" priority="15" stopIfTrue="1">
      <formula>NOT(ISERROR(SEARCH("ERROR",G11)))</formula>
    </cfRule>
  </conditionalFormatting>
  <conditionalFormatting sqref="G11">
    <cfRule type="expression" dxfId="56" priority="16" stopIfTrue="1">
      <formula>NOT(ISERROR(SEARCH("ERROR",G11)))</formula>
    </cfRule>
  </conditionalFormatting>
  <conditionalFormatting sqref="G11">
    <cfRule type="expression" dxfId="55" priority="17" stopIfTrue="1">
      <formula>NOT(ISERROR(SEARCH("ERROR",G11)))</formula>
    </cfRule>
  </conditionalFormatting>
  <conditionalFormatting sqref="G11">
    <cfRule type="expression" dxfId="54" priority="18" stopIfTrue="1">
      <formula>NOT(ISERROR(SEARCH("ERROR",G11)))</formula>
    </cfRule>
  </conditionalFormatting>
  <conditionalFormatting sqref="G11">
    <cfRule type="expression" dxfId="53" priority="19" stopIfTrue="1">
      <formula>NOT(ISERROR(SEARCH("ERROR",G11)))</formula>
    </cfRule>
  </conditionalFormatting>
  <conditionalFormatting sqref="G11">
    <cfRule type="expression" dxfId="52" priority="20" stopIfTrue="1">
      <formula>NOT(ISERROR(SEARCH("ERROR",G11)))</formula>
    </cfRule>
  </conditionalFormatting>
  <conditionalFormatting sqref="G11">
    <cfRule type="expression" dxfId="51" priority="21" stopIfTrue="1">
      <formula>NOT(ISERROR(SEARCH("ERROR",G11)))</formula>
    </cfRule>
  </conditionalFormatting>
  <conditionalFormatting sqref="G11">
    <cfRule type="expression" dxfId="50" priority="22" stopIfTrue="1">
      <formula>NOT(ISERROR(SEARCH("ERROR",G11)))</formula>
    </cfRule>
  </conditionalFormatting>
  <conditionalFormatting sqref="G11">
    <cfRule type="expression" dxfId="49" priority="23" stopIfTrue="1">
      <formula>NOT(ISERROR(SEARCH("ERROR",G11)))</formula>
    </cfRule>
  </conditionalFormatting>
  <conditionalFormatting sqref="G11">
    <cfRule type="expression" dxfId="48" priority="24" stopIfTrue="1">
      <formula>NOT(ISERROR(SEARCH("ERROR",G11)))</formula>
    </cfRule>
  </conditionalFormatting>
  <dataValidations count="2">
    <dataValidation type="list" allowBlank="1" showErrorMessage="1" sqref="F9:F15 F17:F20 F22 F24 F26:F28 F30 F32 F34:F38">
      <formula1>Periods</formula1>
      <formula2>0</formula2>
    </dataValidation>
    <dataValidation type="list" allowBlank="1" showErrorMessage="1" sqref="F16 F21 F23 F25 F29 F31">
      <formula1>Periods</formula1>
      <formula2>0</formula2>
    </dataValidation>
  </dataValidations>
  <hyperlinks>
    <hyperlink ref="E2" r:id="rId1"/>
    <hyperlink ref="G49" location="Results!A1" display="              Skip to results              "/>
  </hyperlinks>
  <pageMargins left="0.74791666666666667" right="0.74791666666666667" top="0.98402777777777772" bottom="0.98402777777777772" header="0.51180555555555551" footer="0.51180555555555551"/>
  <pageSetup paperSize="9" scale="50" firstPageNumber="0" orientation="landscape" horizontalDpi="300" verticalDpi="300"/>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showGridLines="0" workbookViewId="0">
      <selection activeCell="H8" sqref="H8:J8"/>
    </sheetView>
  </sheetViews>
  <sheetFormatPr baseColWidth="10" defaultColWidth="8.83203125" defaultRowHeight="15" x14ac:dyDescent="0.2"/>
  <cols>
    <col min="1" max="1" width="8.83203125" style="9"/>
    <col min="2" max="2" width="45.5" style="9" customWidth="1"/>
    <col min="3" max="3" width="37.6640625" style="49" customWidth="1"/>
    <col min="4" max="4" width="2.33203125" style="9" customWidth="1"/>
    <col min="5" max="6" width="18.83203125" style="9" customWidth="1"/>
    <col min="7" max="7" width="28.5" style="10" customWidth="1"/>
    <col min="8" max="12" width="8.83203125" style="7"/>
    <col min="13" max="16384" width="8.83203125" style="9"/>
  </cols>
  <sheetData>
    <row r="1" spans="1:12" x14ac:dyDescent="0.2">
      <c r="A1" s="7"/>
      <c r="B1" s="7"/>
      <c r="C1" s="8"/>
      <c r="H1" s="9"/>
      <c r="I1" s="9"/>
      <c r="J1" s="9"/>
      <c r="K1" s="9"/>
      <c r="L1" s="9"/>
    </row>
    <row r="2" spans="1:12" x14ac:dyDescent="0.2">
      <c r="A2" s="7"/>
      <c r="B2" s="7"/>
      <c r="C2" s="8"/>
      <c r="E2" s="100" t="s">
        <v>13</v>
      </c>
      <c r="F2" s="100"/>
      <c r="G2" s="100"/>
      <c r="H2" s="9"/>
      <c r="I2" s="9"/>
      <c r="J2" s="9"/>
      <c r="K2" s="9"/>
      <c r="L2" s="9"/>
    </row>
    <row r="3" spans="1:12" ht="24" customHeight="1" x14ac:dyDescent="0.2">
      <c r="A3" s="7"/>
      <c r="B3" s="7"/>
      <c r="C3" s="8"/>
      <c r="H3" s="9"/>
      <c r="I3" s="9"/>
      <c r="J3" s="9"/>
      <c r="K3" s="9"/>
      <c r="L3" s="9"/>
    </row>
    <row r="4" spans="1:12" ht="37" x14ac:dyDescent="0.45">
      <c r="A4" s="7"/>
      <c r="B4" s="11" t="s">
        <v>171</v>
      </c>
      <c r="C4" s="8"/>
      <c r="F4" s="100"/>
      <c r="G4" s="100"/>
      <c r="H4" s="9"/>
      <c r="I4" s="9"/>
      <c r="J4" s="9"/>
      <c r="K4" s="9"/>
      <c r="L4" s="9"/>
    </row>
    <row r="5" spans="1:12" ht="14" customHeight="1" x14ac:dyDescent="0.2">
      <c r="A5" s="7"/>
      <c r="B5" s="7"/>
      <c r="C5" s="8"/>
      <c r="H5" s="9"/>
      <c r="I5" s="9"/>
      <c r="J5" s="9"/>
      <c r="K5" s="9"/>
      <c r="L5" s="9"/>
    </row>
    <row r="6" spans="1:12" ht="23" customHeight="1" x14ac:dyDescent="0.3">
      <c r="A6" s="7"/>
      <c r="B6" s="12"/>
      <c r="C6" s="13"/>
      <c r="D6" s="12"/>
      <c r="F6" s="14" t="s">
        <v>172</v>
      </c>
      <c r="G6" s="15">
        <f>SUM(G$9:G$28)</f>
        <v>0</v>
      </c>
      <c r="H6" s="9"/>
      <c r="I6" s="9"/>
      <c r="J6" s="9"/>
      <c r="K6" s="9"/>
      <c r="L6" s="9"/>
    </row>
    <row r="7" spans="1:12" x14ac:dyDescent="0.2">
      <c r="A7" s="7"/>
      <c r="B7" s="7"/>
      <c r="C7" s="8"/>
      <c r="H7" s="9"/>
      <c r="I7" s="9"/>
      <c r="J7" s="9"/>
      <c r="K7" s="9"/>
      <c r="L7" s="9"/>
    </row>
    <row r="8" spans="1:12" s="18" customFormat="1" ht="24" x14ac:dyDescent="0.3">
      <c r="A8" s="16"/>
      <c r="B8" s="16"/>
      <c r="C8" s="17"/>
      <c r="E8" s="19" t="s">
        <v>53</v>
      </c>
      <c r="F8" s="19" t="s">
        <v>16</v>
      </c>
      <c r="G8" s="20" t="s">
        <v>17</v>
      </c>
      <c r="H8" s="101" t="s">
        <v>287</v>
      </c>
      <c r="I8" s="102"/>
      <c r="J8" s="103"/>
    </row>
    <row r="9" spans="1:12" s="23" customFormat="1" ht="20" x14ac:dyDescent="0.25">
      <c r="B9" s="42" t="s">
        <v>173</v>
      </c>
      <c r="C9" s="39" t="s">
        <v>174</v>
      </c>
      <c r="E9" s="25">
        <v>0</v>
      </c>
      <c r="F9" s="25" t="s">
        <v>10</v>
      </c>
      <c r="G9" s="26">
        <f t="shared" ref="G9:G17" si="0">E9*LOOKUP(F9,PeriodTuples)</f>
        <v>0</v>
      </c>
      <c r="H9" s="27"/>
      <c r="I9" s="27"/>
      <c r="J9" s="27"/>
      <c r="K9" s="27"/>
      <c r="L9" s="27"/>
    </row>
    <row r="10" spans="1:12" s="23" customFormat="1" ht="20" x14ac:dyDescent="0.25">
      <c r="B10" s="42"/>
      <c r="C10" s="39" t="s">
        <v>175</v>
      </c>
      <c r="E10" s="25">
        <v>0</v>
      </c>
      <c r="F10" s="25" t="s">
        <v>12</v>
      </c>
      <c r="G10" s="26">
        <f t="shared" si="0"/>
        <v>0</v>
      </c>
      <c r="H10" s="27"/>
      <c r="I10" s="27"/>
      <c r="J10" s="27"/>
      <c r="K10" s="27"/>
      <c r="L10" s="27"/>
    </row>
    <row r="11" spans="1:12" s="23" customFormat="1" ht="20" x14ac:dyDescent="0.25">
      <c r="B11" s="42"/>
      <c r="C11" s="39" t="s">
        <v>176</v>
      </c>
      <c r="E11" s="25">
        <v>0</v>
      </c>
      <c r="F11" s="25" t="s">
        <v>12</v>
      </c>
      <c r="G11" s="26">
        <f t="shared" si="0"/>
        <v>0</v>
      </c>
      <c r="H11" s="27"/>
      <c r="I11" s="27"/>
      <c r="J11" s="27"/>
      <c r="K11" s="27"/>
      <c r="L11" s="27"/>
    </row>
    <row r="12" spans="1:12" s="23" customFormat="1" ht="20" x14ac:dyDescent="0.25">
      <c r="B12" s="42"/>
      <c r="C12" s="39" t="s">
        <v>177</v>
      </c>
      <c r="E12" s="25">
        <v>0</v>
      </c>
      <c r="F12" s="25" t="s">
        <v>12</v>
      </c>
      <c r="G12" s="26">
        <f t="shared" si="0"/>
        <v>0</v>
      </c>
      <c r="H12" s="27"/>
      <c r="I12" s="27"/>
      <c r="J12" s="27"/>
      <c r="K12" s="27"/>
      <c r="L12" s="27"/>
    </row>
    <row r="13" spans="1:12" s="23" customFormat="1" ht="20" x14ac:dyDescent="0.25">
      <c r="B13" s="42"/>
      <c r="C13" s="39" t="s">
        <v>178</v>
      </c>
      <c r="E13" s="25">
        <v>0</v>
      </c>
      <c r="F13" s="25" t="s">
        <v>10</v>
      </c>
      <c r="G13" s="26">
        <f t="shared" si="0"/>
        <v>0</v>
      </c>
      <c r="H13" s="27"/>
      <c r="I13" s="27"/>
      <c r="J13" s="27"/>
      <c r="K13" s="27"/>
      <c r="L13" s="27"/>
    </row>
    <row r="14" spans="1:12" s="23" customFormat="1" ht="20" x14ac:dyDescent="0.25">
      <c r="B14" s="42"/>
      <c r="C14" s="39" t="s">
        <v>179</v>
      </c>
      <c r="E14" s="25">
        <v>0</v>
      </c>
      <c r="F14" s="25" t="s">
        <v>10</v>
      </c>
      <c r="G14" s="26">
        <f t="shared" si="0"/>
        <v>0</v>
      </c>
      <c r="H14" s="27"/>
      <c r="I14" s="27"/>
      <c r="J14" s="27"/>
      <c r="K14" s="27"/>
      <c r="L14" s="27"/>
    </row>
    <row r="15" spans="1:12" s="23" customFormat="1" ht="20" x14ac:dyDescent="0.25">
      <c r="B15" s="42"/>
      <c r="C15" s="39" t="s">
        <v>180</v>
      </c>
      <c r="E15" s="25">
        <v>0</v>
      </c>
      <c r="F15" s="25" t="s">
        <v>12</v>
      </c>
      <c r="G15" s="26">
        <f t="shared" si="0"/>
        <v>0</v>
      </c>
      <c r="H15" s="27"/>
      <c r="I15" s="27"/>
      <c r="J15" s="27"/>
      <c r="K15" s="27"/>
      <c r="L15" s="27"/>
    </row>
    <row r="16" spans="1:12" s="23" customFormat="1" ht="20" x14ac:dyDescent="0.25">
      <c r="B16" s="42"/>
      <c r="C16" s="39" t="s">
        <v>181</v>
      </c>
      <c r="E16" s="25">
        <v>0</v>
      </c>
      <c r="F16" s="25" t="s">
        <v>12</v>
      </c>
      <c r="G16" s="26">
        <f t="shared" si="0"/>
        <v>0</v>
      </c>
      <c r="H16" s="27"/>
      <c r="I16" s="27"/>
      <c r="J16" s="27"/>
      <c r="K16" s="27"/>
      <c r="L16" s="27"/>
    </row>
    <row r="17" spans="1:12" s="23" customFormat="1" ht="20" x14ac:dyDescent="0.25">
      <c r="B17" s="42"/>
      <c r="C17" s="39" t="s">
        <v>182</v>
      </c>
      <c r="E17" s="25">
        <v>0</v>
      </c>
      <c r="F17" s="25" t="s">
        <v>10</v>
      </c>
      <c r="G17" s="26">
        <f t="shared" si="0"/>
        <v>0</v>
      </c>
      <c r="H17" s="27"/>
      <c r="I17" s="27"/>
      <c r="J17" s="27"/>
      <c r="K17" s="27"/>
      <c r="L17" s="27"/>
    </row>
    <row r="18" spans="1:12" s="23" customFormat="1" ht="19" x14ac:dyDescent="0.25">
      <c r="B18" s="42"/>
      <c r="C18" s="39"/>
      <c r="E18" s="43"/>
      <c r="F18" s="43"/>
      <c r="G18" s="29"/>
      <c r="H18" s="27"/>
      <c r="I18" s="27"/>
      <c r="J18" s="27"/>
      <c r="K18" s="27"/>
      <c r="L18" s="27"/>
    </row>
    <row r="19" spans="1:12" s="23" customFormat="1" ht="20" x14ac:dyDescent="0.25">
      <c r="B19" s="42" t="s">
        <v>183</v>
      </c>
      <c r="C19" s="39" t="s">
        <v>184</v>
      </c>
      <c r="E19" s="25">
        <v>0</v>
      </c>
      <c r="F19" s="25" t="s">
        <v>10</v>
      </c>
      <c r="G19" s="26">
        <f>E19*LOOKUP(F19,PeriodTuples)</f>
        <v>0</v>
      </c>
      <c r="H19" s="27"/>
      <c r="I19" s="27"/>
      <c r="J19" s="27"/>
      <c r="K19" s="27"/>
      <c r="L19" s="27"/>
    </row>
    <row r="20" spans="1:12" s="23" customFormat="1" ht="20" x14ac:dyDescent="0.25">
      <c r="B20" s="42"/>
      <c r="C20" s="39" t="s">
        <v>185</v>
      </c>
      <c r="E20" s="25">
        <v>0</v>
      </c>
      <c r="F20" s="25" t="s">
        <v>10</v>
      </c>
      <c r="G20" s="26">
        <f>E20*LOOKUP(F20,PeriodTuples)</f>
        <v>0</v>
      </c>
      <c r="H20" s="27"/>
      <c r="I20" s="27"/>
      <c r="J20" s="27"/>
      <c r="K20" s="27"/>
      <c r="L20" s="27"/>
    </row>
    <row r="21" spans="1:12" s="23" customFormat="1" ht="20" x14ac:dyDescent="0.25">
      <c r="B21" s="42"/>
      <c r="C21" s="39" t="s">
        <v>186</v>
      </c>
      <c r="E21" s="25">
        <v>0</v>
      </c>
      <c r="F21" s="25" t="s">
        <v>10</v>
      </c>
      <c r="G21" s="26">
        <f>E21*LOOKUP(F21,PeriodTuples)</f>
        <v>0</v>
      </c>
      <c r="H21" s="27"/>
      <c r="I21" s="27"/>
      <c r="J21" s="27"/>
      <c r="K21" s="27"/>
      <c r="L21" s="27"/>
    </row>
    <row r="22" spans="1:12" s="23" customFormat="1" ht="20" x14ac:dyDescent="0.25">
      <c r="B22" s="42"/>
      <c r="C22" s="39" t="s">
        <v>187</v>
      </c>
      <c r="E22" s="25">
        <v>0</v>
      </c>
      <c r="F22" s="25" t="s">
        <v>10</v>
      </c>
      <c r="G22" s="26">
        <f>E22*LOOKUP(F22,PeriodTuples)</f>
        <v>0</v>
      </c>
      <c r="H22" s="27"/>
      <c r="I22" s="27"/>
      <c r="J22" s="27"/>
      <c r="K22" s="27"/>
      <c r="L22" s="27"/>
    </row>
    <row r="23" spans="1:12" s="23" customFormat="1" ht="19" x14ac:dyDescent="0.25">
      <c r="A23" s="27"/>
      <c r="B23" s="27"/>
      <c r="C23" s="22"/>
      <c r="G23" s="29"/>
    </row>
    <row r="24" spans="1:12" s="23" customFormat="1" ht="20" x14ac:dyDescent="0.25">
      <c r="A24" s="27"/>
      <c r="B24" s="30" t="s">
        <v>48</v>
      </c>
      <c r="C24" s="22"/>
      <c r="E24" s="25">
        <v>0</v>
      </c>
      <c r="F24" s="25" t="s">
        <v>10</v>
      </c>
      <c r="G24" s="26">
        <f>E24*LOOKUP(F24,PeriodTuples)</f>
        <v>0</v>
      </c>
    </row>
    <row r="25" spans="1:12" s="23" customFormat="1" ht="19" x14ac:dyDescent="0.25">
      <c r="A25" s="27"/>
      <c r="B25" s="27"/>
      <c r="C25" s="22"/>
      <c r="E25" s="25">
        <v>0</v>
      </c>
      <c r="F25" s="25" t="s">
        <v>10</v>
      </c>
      <c r="G25" s="26">
        <f>E25*LOOKUP(F25,PeriodTuples)</f>
        <v>0</v>
      </c>
    </row>
    <row r="26" spans="1:12" s="23" customFormat="1" ht="19" x14ac:dyDescent="0.25">
      <c r="A26" s="27"/>
      <c r="B26" s="27"/>
      <c r="C26" s="22"/>
      <c r="E26" s="25">
        <v>0</v>
      </c>
      <c r="F26" s="25" t="s">
        <v>10</v>
      </c>
      <c r="G26" s="26">
        <f>E26*LOOKUP(F26,PeriodTuples)</f>
        <v>0</v>
      </c>
    </row>
    <row r="27" spans="1:12" s="23" customFormat="1" ht="19" x14ac:dyDescent="0.25">
      <c r="A27" s="27"/>
      <c r="B27" s="27"/>
      <c r="C27" s="22"/>
      <c r="E27" s="25">
        <v>0</v>
      </c>
      <c r="F27" s="25" t="s">
        <v>10</v>
      </c>
      <c r="G27" s="26">
        <f>E27*LOOKUP(F27,PeriodTuples)</f>
        <v>0</v>
      </c>
    </row>
    <row r="28" spans="1:12" s="23" customFormat="1" ht="19" x14ac:dyDescent="0.25">
      <c r="A28" s="27"/>
      <c r="B28" s="27"/>
      <c r="C28" s="22"/>
      <c r="E28" s="25">
        <v>0</v>
      </c>
      <c r="F28" s="25" t="s">
        <v>10</v>
      </c>
      <c r="G28" s="26">
        <f>E28*LOOKUP(F28,PeriodTuples)</f>
        <v>0</v>
      </c>
    </row>
    <row r="29" spans="1:12" customFormat="1" x14ac:dyDescent="0.2">
      <c r="A29" s="9"/>
      <c r="B29" s="9"/>
      <c r="C29" s="49"/>
      <c r="D29" s="9"/>
      <c r="E29" s="9"/>
      <c r="F29" s="9"/>
      <c r="G29" s="35"/>
    </row>
    <row r="30" spans="1:12" s="33" customFormat="1" ht="24" x14ac:dyDescent="0.3">
      <c r="C30" s="46"/>
      <c r="F30" s="34" t="s">
        <v>188</v>
      </c>
      <c r="G30" s="15">
        <f>SUM(G$9:G$28)</f>
        <v>0</v>
      </c>
      <c r="H30" s="32"/>
      <c r="I30" s="32"/>
      <c r="J30" s="32"/>
      <c r="K30" s="32"/>
      <c r="L30" s="32"/>
    </row>
    <row r="31" spans="1:12" customFormat="1" ht="24" x14ac:dyDescent="0.3">
      <c r="A31" s="9"/>
      <c r="B31" s="9"/>
      <c r="C31" s="49"/>
      <c r="D31" s="9"/>
      <c r="E31" s="9"/>
      <c r="F31" s="9"/>
      <c r="G31" s="15"/>
    </row>
    <row r="32" spans="1:12" customFormat="1" ht="24" x14ac:dyDescent="0.3">
      <c r="A32" s="9"/>
      <c r="B32" s="9"/>
      <c r="C32" s="49"/>
      <c r="D32" s="9"/>
      <c r="E32" s="9"/>
      <c r="F32" s="47" t="s">
        <v>85</v>
      </c>
      <c r="G32" s="15">
        <f>SUM(Results!D20:D25)</f>
        <v>0</v>
      </c>
    </row>
    <row r="33" spans="1:7" customFormat="1" x14ac:dyDescent="0.2"/>
    <row r="38" spans="1:7" customFormat="1" x14ac:dyDescent="0.2">
      <c r="A38" s="9"/>
      <c r="B38" s="9"/>
      <c r="C38" s="49"/>
      <c r="D38" s="9"/>
      <c r="E38" s="9"/>
      <c r="F38" s="9"/>
    </row>
    <row r="39" spans="1:7" customFormat="1" ht="19" x14ac:dyDescent="0.2">
      <c r="A39" s="9"/>
      <c r="B39" s="9"/>
      <c r="C39" s="49"/>
      <c r="D39" s="9"/>
      <c r="E39" s="9"/>
      <c r="F39" s="9"/>
      <c r="G39" s="37" t="s">
        <v>50</v>
      </c>
    </row>
  </sheetData>
  <sheetProtection selectLockedCells="1" selectUnlockedCells="1"/>
  <mergeCells count="3">
    <mergeCell ref="E2:G2"/>
    <mergeCell ref="F4:G4"/>
    <mergeCell ref="H8:J8"/>
  </mergeCells>
  <conditionalFormatting sqref="G10:G18">
    <cfRule type="expression" dxfId="47" priority="1" stopIfTrue="1">
      <formula>NOT(ISERROR(SEARCH("ERROR",G10)))</formula>
    </cfRule>
  </conditionalFormatting>
  <conditionalFormatting sqref="G11">
    <cfRule type="expression" dxfId="46" priority="2" stopIfTrue="1">
      <formula>NOT(ISERROR(SEARCH("ERROR",G11)))</formula>
    </cfRule>
  </conditionalFormatting>
  <conditionalFormatting sqref="G11">
    <cfRule type="expression" dxfId="45" priority="3" stopIfTrue="1">
      <formula>NOT(ISERROR(SEARCH("ERROR",G11)))</formula>
    </cfRule>
  </conditionalFormatting>
  <conditionalFormatting sqref="G11">
    <cfRule type="expression" dxfId="44" priority="4" stopIfTrue="1">
      <formula>NOT(ISERROR(SEARCH("ERROR",G11)))</formula>
    </cfRule>
  </conditionalFormatting>
  <conditionalFormatting sqref="G11">
    <cfRule type="expression" dxfId="43" priority="5" stopIfTrue="1">
      <formula>NOT(ISERROR(SEARCH("ERROR",G11)))</formula>
    </cfRule>
  </conditionalFormatting>
  <conditionalFormatting sqref="G11">
    <cfRule type="expression" dxfId="42" priority="6" stopIfTrue="1">
      <formula>NOT(ISERROR(SEARCH("ERROR",G11)))</formula>
    </cfRule>
  </conditionalFormatting>
  <conditionalFormatting sqref="G11">
    <cfRule type="expression" dxfId="41" priority="7" stopIfTrue="1">
      <formula>NOT(ISERROR(SEARCH("ERROR",G11)))</formula>
    </cfRule>
  </conditionalFormatting>
  <conditionalFormatting sqref="G11">
    <cfRule type="expression" dxfId="40" priority="8" stopIfTrue="1">
      <formula>NOT(ISERROR(SEARCH("ERROR",G11)))</formula>
    </cfRule>
  </conditionalFormatting>
  <conditionalFormatting sqref="G11">
    <cfRule type="expression" dxfId="39" priority="9" stopIfTrue="1">
      <formula>NOT(ISERROR(SEARCH("ERROR",G11)))</formula>
    </cfRule>
  </conditionalFormatting>
  <conditionalFormatting sqref="G11">
    <cfRule type="expression" dxfId="38" priority="10" stopIfTrue="1">
      <formula>NOT(ISERROR(SEARCH("ERROR",G11)))</formula>
    </cfRule>
  </conditionalFormatting>
  <conditionalFormatting sqref="G11">
    <cfRule type="expression" dxfId="37" priority="11" stopIfTrue="1">
      <formula>NOT(ISERROR(SEARCH("ERROR",G11)))</formula>
    </cfRule>
  </conditionalFormatting>
  <conditionalFormatting sqref="G11">
    <cfRule type="expression" dxfId="36" priority="12" stopIfTrue="1">
      <formula>NOT(ISERROR(SEARCH("ERROR",G11)))</formula>
    </cfRule>
  </conditionalFormatting>
  <conditionalFormatting sqref="G11">
    <cfRule type="expression" dxfId="35" priority="13" stopIfTrue="1">
      <formula>NOT(ISERROR(SEARCH("ERROR",G11)))</formula>
    </cfRule>
  </conditionalFormatting>
  <conditionalFormatting sqref="G11">
    <cfRule type="expression" dxfId="34" priority="14" stopIfTrue="1">
      <formula>NOT(ISERROR(SEARCH("ERROR",G11)))</formula>
    </cfRule>
  </conditionalFormatting>
  <conditionalFormatting sqref="G11">
    <cfRule type="expression" dxfId="33" priority="15" stopIfTrue="1">
      <formula>NOT(ISERROR(SEARCH("ERROR",G11)))</formula>
    </cfRule>
  </conditionalFormatting>
  <conditionalFormatting sqref="G11">
    <cfRule type="expression" dxfId="32" priority="16" stopIfTrue="1">
      <formula>NOT(ISERROR(SEARCH("ERROR",G11)))</formula>
    </cfRule>
  </conditionalFormatting>
  <conditionalFormatting sqref="G11">
    <cfRule type="expression" dxfId="31" priority="17" stopIfTrue="1">
      <formula>NOT(ISERROR(SEARCH("ERROR",G11)))</formula>
    </cfRule>
  </conditionalFormatting>
  <conditionalFormatting sqref="G11">
    <cfRule type="expression" dxfId="30" priority="18" stopIfTrue="1">
      <formula>NOT(ISERROR(SEARCH("ERROR",G11)))</formula>
    </cfRule>
  </conditionalFormatting>
  <conditionalFormatting sqref="G11">
    <cfRule type="expression" dxfId="29" priority="19" stopIfTrue="1">
      <formula>NOT(ISERROR(SEARCH("ERROR",G11)))</formula>
    </cfRule>
  </conditionalFormatting>
  <dataValidations count="2">
    <dataValidation type="list" allowBlank="1" showErrorMessage="1" sqref="F9:F17 F19:F22 F24:F28">
      <formula1>Periods</formula1>
      <formula2>0</formula2>
    </dataValidation>
    <dataValidation type="list" allowBlank="1" showErrorMessage="1" sqref="F18">
      <formula1>Periods</formula1>
      <formula2>0</formula2>
    </dataValidation>
  </dataValidations>
  <hyperlinks>
    <hyperlink ref="E2" r:id="rId1"/>
    <hyperlink ref="G39" location="Results!A1" display="              Skip to results              "/>
  </hyperlinks>
  <pageMargins left="0.74791666666666667" right="0.74791666666666667" top="0.98402777777777772" bottom="0.98402777777777772" header="0.51180555555555551" footer="0.51180555555555551"/>
  <pageSetup paperSize="9" scale="63" firstPageNumber="0" orientation="landscape" horizontalDpi="300" verticalDpi="300"/>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showGridLines="0" workbookViewId="0">
      <selection activeCell="C4" sqref="C4"/>
    </sheetView>
  </sheetViews>
  <sheetFormatPr baseColWidth="10" defaultColWidth="8.83203125" defaultRowHeight="15" x14ac:dyDescent="0.2"/>
  <cols>
    <col min="1" max="1" width="8.83203125" style="9"/>
    <col min="2" max="2" width="45.5" style="9" customWidth="1"/>
    <col min="3" max="3" width="37.6640625" style="49" customWidth="1"/>
    <col min="4" max="4" width="2.33203125" style="9" customWidth="1"/>
    <col min="5" max="6" width="18.83203125" style="9" customWidth="1"/>
    <col min="7" max="7" width="28.5" style="10" customWidth="1"/>
    <col min="8" max="12" width="8.83203125" style="7"/>
    <col min="13" max="16384" width="8.83203125" style="9"/>
  </cols>
  <sheetData>
    <row r="1" spans="1:12" x14ac:dyDescent="0.2">
      <c r="A1" s="7"/>
      <c r="B1" s="7"/>
      <c r="C1" s="8"/>
      <c r="H1" s="9"/>
      <c r="I1" s="9"/>
      <c r="J1" s="9"/>
      <c r="K1" s="9"/>
      <c r="L1" s="9"/>
    </row>
    <row r="2" spans="1:12" x14ac:dyDescent="0.2">
      <c r="A2" s="7"/>
      <c r="B2" s="7"/>
      <c r="C2" s="8"/>
      <c r="E2" s="100" t="s">
        <v>13</v>
      </c>
      <c r="F2" s="100"/>
      <c r="G2" s="100"/>
      <c r="H2" s="9"/>
      <c r="I2" s="9"/>
      <c r="J2" s="9"/>
      <c r="K2" s="9"/>
      <c r="L2" s="9"/>
    </row>
    <row r="3" spans="1:12" ht="24" customHeight="1" x14ac:dyDescent="0.2">
      <c r="A3" s="7"/>
      <c r="B3" s="7"/>
      <c r="C3" s="8"/>
      <c r="H3" s="9"/>
      <c r="I3" s="9"/>
      <c r="J3" s="9"/>
      <c r="K3" s="9"/>
      <c r="L3" s="9"/>
    </row>
    <row r="4" spans="1:12" ht="37" x14ac:dyDescent="0.45">
      <c r="A4" s="7"/>
      <c r="B4" s="11" t="s">
        <v>189</v>
      </c>
      <c r="C4" s="8"/>
      <c r="F4" s="100"/>
      <c r="G4" s="100"/>
      <c r="H4" s="9"/>
      <c r="I4" s="9"/>
      <c r="J4" s="9"/>
      <c r="K4" s="9"/>
      <c r="L4" s="9"/>
    </row>
    <row r="5" spans="1:12" ht="14" customHeight="1" x14ac:dyDescent="0.2">
      <c r="A5" s="7"/>
      <c r="B5" s="7"/>
      <c r="C5" s="8"/>
      <c r="H5" s="9"/>
      <c r="I5" s="9"/>
      <c r="J5" s="9"/>
      <c r="K5" s="9"/>
      <c r="L5" s="9"/>
    </row>
    <row r="6" spans="1:12" ht="23" customHeight="1" x14ac:dyDescent="0.3">
      <c r="A6" s="7"/>
      <c r="B6" s="12"/>
      <c r="C6" s="13"/>
      <c r="D6" s="12"/>
      <c r="F6" s="14" t="s">
        <v>190</v>
      </c>
      <c r="G6" s="15">
        <f>SUM(G$9:G$32)</f>
        <v>0</v>
      </c>
      <c r="H6" s="9"/>
      <c r="I6" s="9"/>
      <c r="J6" s="9"/>
      <c r="K6" s="9"/>
      <c r="L6" s="9"/>
    </row>
    <row r="7" spans="1:12" x14ac:dyDescent="0.2">
      <c r="A7" s="7"/>
      <c r="B7" s="7"/>
      <c r="C7" s="8"/>
      <c r="H7" s="9"/>
      <c r="I7" s="9"/>
      <c r="J7" s="9"/>
      <c r="K7" s="9"/>
      <c r="L7" s="9"/>
    </row>
    <row r="8" spans="1:12" s="18" customFormat="1" ht="24" x14ac:dyDescent="0.3">
      <c r="A8" s="16"/>
      <c r="B8" s="16"/>
      <c r="C8" s="17"/>
      <c r="E8" s="19" t="s">
        <v>53</v>
      </c>
      <c r="F8" s="19" t="s">
        <v>16</v>
      </c>
      <c r="G8" s="20" t="s">
        <v>17</v>
      </c>
      <c r="H8" s="101" t="s">
        <v>287</v>
      </c>
      <c r="I8" s="102"/>
      <c r="J8" s="103"/>
    </row>
    <row r="9" spans="1:12" s="23" customFormat="1" ht="20" x14ac:dyDescent="0.25">
      <c r="B9" s="42" t="s">
        <v>191</v>
      </c>
      <c r="C9" s="39" t="s">
        <v>192</v>
      </c>
      <c r="E9" s="25">
        <v>0</v>
      </c>
      <c r="F9" s="25" t="s">
        <v>10</v>
      </c>
      <c r="G9" s="26">
        <f t="shared" ref="G9:G17" si="0">E9*LOOKUP(F9,PeriodTuples)</f>
        <v>0</v>
      </c>
      <c r="H9" s="27"/>
      <c r="I9" s="27"/>
      <c r="J9" s="27"/>
      <c r="K9" s="27"/>
      <c r="L9" s="27"/>
    </row>
    <row r="10" spans="1:12" s="23" customFormat="1" ht="20" x14ac:dyDescent="0.25">
      <c r="B10" s="42"/>
      <c r="C10" s="39" t="s">
        <v>193</v>
      </c>
      <c r="E10" s="25">
        <v>0</v>
      </c>
      <c r="F10" s="25" t="s">
        <v>10</v>
      </c>
      <c r="G10" s="26">
        <f t="shared" si="0"/>
        <v>0</v>
      </c>
      <c r="H10" s="27"/>
      <c r="I10" s="27"/>
      <c r="J10" s="27"/>
      <c r="K10" s="27"/>
      <c r="L10" s="27"/>
    </row>
    <row r="11" spans="1:12" s="23" customFormat="1" ht="20" x14ac:dyDescent="0.25">
      <c r="B11" s="42"/>
      <c r="C11" s="39" t="s">
        <v>194</v>
      </c>
      <c r="E11" s="25">
        <v>0</v>
      </c>
      <c r="F11" s="25" t="s">
        <v>10</v>
      </c>
      <c r="G11" s="26">
        <f t="shared" si="0"/>
        <v>0</v>
      </c>
      <c r="H11" s="27"/>
      <c r="I11" s="27"/>
      <c r="J11" s="27"/>
      <c r="K11" s="27"/>
      <c r="L11" s="27"/>
    </row>
    <row r="12" spans="1:12" s="23" customFormat="1" ht="20" x14ac:dyDescent="0.25">
      <c r="B12" s="42"/>
      <c r="C12" s="39" t="s">
        <v>195</v>
      </c>
      <c r="E12" s="25">
        <v>0</v>
      </c>
      <c r="F12" s="25" t="s">
        <v>10</v>
      </c>
      <c r="G12" s="26">
        <f t="shared" si="0"/>
        <v>0</v>
      </c>
      <c r="H12" s="27"/>
      <c r="I12" s="27"/>
      <c r="J12" s="27"/>
      <c r="K12" s="27"/>
      <c r="L12" s="27"/>
    </row>
    <row r="13" spans="1:12" s="23" customFormat="1" ht="20" x14ac:dyDescent="0.25">
      <c r="B13" s="42"/>
      <c r="C13" s="39" t="s">
        <v>196</v>
      </c>
      <c r="E13" s="25">
        <v>0</v>
      </c>
      <c r="F13" s="25" t="s">
        <v>10</v>
      </c>
      <c r="G13" s="26">
        <f t="shared" si="0"/>
        <v>0</v>
      </c>
      <c r="H13" s="27"/>
      <c r="I13" s="27"/>
      <c r="J13" s="27"/>
      <c r="K13" s="27"/>
      <c r="L13" s="27"/>
    </row>
    <row r="14" spans="1:12" s="23" customFormat="1" ht="20" x14ac:dyDescent="0.25">
      <c r="B14" s="42"/>
      <c r="C14" s="39" t="s">
        <v>197</v>
      </c>
      <c r="E14" s="25">
        <v>0</v>
      </c>
      <c r="F14" s="25" t="s">
        <v>10</v>
      </c>
      <c r="G14" s="26">
        <f t="shared" si="0"/>
        <v>0</v>
      </c>
      <c r="H14" s="27"/>
      <c r="I14" s="27"/>
      <c r="J14" s="27"/>
      <c r="K14" s="27"/>
      <c r="L14" s="27"/>
    </row>
    <row r="15" spans="1:12" s="23" customFormat="1" ht="20" x14ac:dyDescent="0.25">
      <c r="B15" s="42"/>
      <c r="C15" s="39" t="s">
        <v>198</v>
      </c>
      <c r="E15" s="25">
        <v>0</v>
      </c>
      <c r="F15" s="25" t="s">
        <v>10</v>
      </c>
      <c r="G15" s="26">
        <f t="shared" si="0"/>
        <v>0</v>
      </c>
      <c r="H15" s="27"/>
      <c r="I15" s="27"/>
      <c r="J15" s="27"/>
      <c r="K15" s="27"/>
      <c r="L15" s="27"/>
    </row>
    <row r="16" spans="1:12" s="23" customFormat="1" ht="20" x14ac:dyDescent="0.25">
      <c r="B16" s="42"/>
      <c r="C16" s="39" t="s">
        <v>199</v>
      </c>
      <c r="E16" s="25">
        <v>0</v>
      </c>
      <c r="F16" s="25" t="s">
        <v>6</v>
      </c>
      <c r="G16" s="26">
        <f t="shared" si="0"/>
        <v>0</v>
      </c>
      <c r="H16" s="27"/>
      <c r="I16" s="27"/>
      <c r="J16" s="27"/>
      <c r="K16" s="27"/>
      <c r="L16" s="27"/>
    </row>
    <row r="17" spans="1:12" s="23" customFormat="1" ht="20" x14ac:dyDescent="0.25">
      <c r="B17" s="42"/>
      <c r="C17" s="39" t="s">
        <v>200</v>
      </c>
      <c r="E17" s="25">
        <v>0</v>
      </c>
      <c r="F17" s="25" t="s">
        <v>6</v>
      </c>
      <c r="G17" s="26">
        <f t="shared" si="0"/>
        <v>0</v>
      </c>
      <c r="H17" s="27"/>
      <c r="I17" s="27"/>
      <c r="J17" s="27"/>
      <c r="K17" s="27"/>
      <c r="L17" s="27"/>
    </row>
    <row r="19" spans="1:12" s="23" customFormat="1" ht="20" x14ac:dyDescent="0.25">
      <c r="B19" s="42" t="s">
        <v>201</v>
      </c>
      <c r="C19" s="39" t="s">
        <v>202</v>
      </c>
      <c r="E19" s="25">
        <v>0</v>
      </c>
      <c r="F19" s="25" t="s">
        <v>12</v>
      </c>
      <c r="G19" s="26">
        <f>E19*LOOKUP(F19,PeriodTuples)</f>
        <v>0</v>
      </c>
      <c r="H19" s="27"/>
      <c r="I19" s="27"/>
      <c r="J19" s="27"/>
      <c r="K19" s="27"/>
      <c r="L19" s="27"/>
    </row>
    <row r="20" spans="1:12" s="23" customFormat="1" ht="20" x14ac:dyDescent="0.25">
      <c r="B20" s="42"/>
      <c r="C20" s="39" t="s">
        <v>203</v>
      </c>
      <c r="E20" s="25">
        <v>0</v>
      </c>
      <c r="F20" s="25" t="s">
        <v>12</v>
      </c>
      <c r="G20" s="26">
        <f>E20*LOOKUP(F20,PeriodTuples)</f>
        <v>0</v>
      </c>
      <c r="H20" s="27"/>
      <c r="I20" s="27"/>
      <c r="J20" s="27"/>
      <c r="K20" s="27"/>
      <c r="L20" s="27"/>
    </row>
    <row r="21" spans="1:12" s="23" customFormat="1" ht="20" x14ac:dyDescent="0.25">
      <c r="B21" s="42"/>
      <c r="C21" s="39" t="s">
        <v>204</v>
      </c>
      <c r="E21" s="25">
        <v>0</v>
      </c>
      <c r="F21" s="25" t="s">
        <v>12</v>
      </c>
      <c r="G21" s="26">
        <f>E21*LOOKUP(F21,PeriodTuples)</f>
        <v>0</v>
      </c>
      <c r="H21" s="27"/>
      <c r="I21" s="27"/>
      <c r="J21" s="27"/>
      <c r="K21" s="27"/>
      <c r="L21" s="27"/>
    </row>
    <row r="22" spans="1:12" s="23" customFormat="1" ht="20" x14ac:dyDescent="0.25">
      <c r="B22" s="42"/>
      <c r="C22" s="39" t="s">
        <v>205</v>
      </c>
      <c r="E22" s="25">
        <v>0</v>
      </c>
      <c r="F22" s="25" t="s">
        <v>12</v>
      </c>
      <c r="G22" s="26">
        <f>E22*LOOKUP(F22,PeriodTuples)</f>
        <v>0</v>
      </c>
      <c r="H22" s="27"/>
      <c r="I22" s="27"/>
      <c r="J22" s="27"/>
      <c r="K22" s="27"/>
      <c r="L22" s="27"/>
    </row>
    <row r="24" spans="1:12" s="23" customFormat="1" ht="20" x14ac:dyDescent="0.25">
      <c r="B24" s="42" t="s">
        <v>206</v>
      </c>
      <c r="C24" s="39" t="s">
        <v>207</v>
      </c>
      <c r="E24" s="25">
        <v>0</v>
      </c>
      <c r="F24" s="25" t="s">
        <v>12</v>
      </c>
      <c r="G24" s="26">
        <f>E24*LOOKUP(F24,PeriodTuples)</f>
        <v>0</v>
      </c>
      <c r="H24" s="27"/>
      <c r="I24" s="27"/>
      <c r="J24" s="27"/>
      <c r="K24" s="27"/>
      <c r="L24" s="27"/>
    </row>
    <row r="25" spans="1:12" s="23" customFormat="1" ht="20" x14ac:dyDescent="0.25">
      <c r="B25" s="42"/>
      <c r="C25" s="39" t="s">
        <v>208</v>
      </c>
      <c r="E25" s="25">
        <v>0</v>
      </c>
      <c r="F25" s="25" t="s">
        <v>12</v>
      </c>
      <c r="G25" s="26">
        <f>E25*LOOKUP(F25,PeriodTuples)</f>
        <v>0</v>
      </c>
      <c r="H25" s="27"/>
      <c r="I25" s="27"/>
      <c r="J25" s="27"/>
      <c r="K25" s="27"/>
      <c r="L25" s="27"/>
    </row>
    <row r="26" spans="1:12" s="23" customFormat="1" ht="20" x14ac:dyDescent="0.25">
      <c r="B26" s="42"/>
      <c r="C26" s="39" t="s">
        <v>209</v>
      </c>
      <c r="E26" s="25">
        <v>0</v>
      </c>
      <c r="F26" s="25" t="s">
        <v>12</v>
      </c>
      <c r="G26" s="26">
        <f>E26*LOOKUP(F26,PeriodTuples)</f>
        <v>0</v>
      </c>
      <c r="H26" s="27"/>
      <c r="I26" s="27"/>
      <c r="J26" s="27"/>
      <c r="K26" s="27"/>
      <c r="L26" s="27"/>
    </row>
    <row r="27" spans="1:12" s="23" customFormat="1" ht="19" x14ac:dyDescent="0.25">
      <c r="A27" s="27"/>
      <c r="B27" s="27"/>
      <c r="C27" s="22"/>
      <c r="G27" s="29"/>
    </row>
    <row r="28" spans="1:12" s="23" customFormat="1" ht="20" x14ac:dyDescent="0.25">
      <c r="A28" s="27"/>
      <c r="B28" s="30" t="s">
        <v>48</v>
      </c>
      <c r="C28" s="22"/>
      <c r="E28" s="25">
        <v>0</v>
      </c>
      <c r="F28" s="25" t="s">
        <v>10</v>
      </c>
      <c r="G28" s="26">
        <f>E28*LOOKUP(F28,PeriodTuples)</f>
        <v>0</v>
      </c>
    </row>
    <row r="29" spans="1:12" s="23" customFormat="1" ht="19" x14ac:dyDescent="0.25">
      <c r="A29" s="27"/>
      <c r="B29" s="27"/>
      <c r="C29" s="22"/>
      <c r="E29" s="25">
        <v>0</v>
      </c>
      <c r="F29" s="25" t="s">
        <v>10</v>
      </c>
      <c r="G29" s="26">
        <f>E29*LOOKUP(F29,PeriodTuples)</f>
        <v>0</v>
      </c>
    </row>
    <row r="30" spans="1:12" s="23" customFormat="1" ht="19" x14ac:dyDescent="0.25">
      <c r="A30" s="27"/>
      <c r="B30" s="27"/>
      <c r="C30" s="22"/>
      <c r="E30" s="25">
        <v>0</v>
      </c>
      <c r="F30" s="25" t="s">
        <v>10</v>
      </c>
      <c r="G30" s="26">
        <f>E30*LOOKUP(F30,PeriodTuples)</f>
        <v>0</v>
      </c>
    </row>
    <row r="31" spans="1:12" s="23" customFormat="1" ht="19" x14ac:dyDescent="0.25">
      <c r="A31" s="27"/>
      <c r="B31" s="27"/>
      <c r="C31" s="22"/>
      <c r="E31" s="25">
        <v>0</v>
      </c>
      <c r="F31" s="25" t="s">
        <v>10</v>
      </c>
      <c r="G31" s="26">
        <f>E31*LOOKUP(F31,PeriodTuples)</f>
        <v>0</v>
      </c>
    </row>
    <row r="32" spans="1:12" s="23" customFormat="1" ht="19" x14ac:dyDescent="0.25">
      <c r="A32" s="27"/>
      <c r="B32" s="27"/>
      <c r="C32" s="22"/>
      <c r="E32" s="25">
        <v>0</v>
      </c>
      <c r="F32" s="25" t="s">
        <v>10</v>
      </c>
      <c r="G32" s="26">
        <f>E32*LOOKUP(F32,PeriodTuples)</f>
        <v>0</v>
      </c>
    </row>
    <row r="33" spans="1:12" customFormat="1" x14ac:dyDescent="0.2">
      <c r="A33" s="9"/>
      <c r="B33" s="9"/>
      <c r="C33" s="49"/>
      <c r="D33" s="9"/>
      <c r="E33" s="9"/>
      <c r="F33" s="9"/>
      <c r="G33" s="35"/>
    </row>
    <row r="34" spans="1:12" s="33" customFormat="1" ht="24" x14ac:dyDescent="0.3">
      <c r="C34" s="46"/>
      <c r="F34" s="34" t="s">
        <v>210</v>
      </c>
      <c r="G34" s="15">
        <f>SUM(G$9:G$32)</f>
        <v>0</v>
      </c>
      <c r="H34" s="32"/>
      <c r="I34" s="32"/>
      <c r="J34" s="32"/>
      <c r="K34" s="32"/>
      <c r="L34" s="32"/>
    </row>
    <row r="35" spans="1:12" customFormat="1" ht="24" x14ac:dyDescent="0.3">
      <c r="A35" s="9"/>
      <c r="B35" s="9"/>
      <c r="C35" s="49"/>
      <c r="D35" s="9"/>
      <c r="E35" s="9"/>
      <c r="F35" s="9"/>
      <c r="G35" s="15"/>
    </row>
    <row r="36" spans="1:12" customFormat="1" ht="24" x14ac:dyDescent="0.3">
      <c r="A36" s="9"/>
      <c r="B36" s="9"/>
      <c r="C36" s="49"/>
      <c r="D36" s="9"/>
      <c r="E36" s="9"/>
      <c r="F36" s="47" t="s">
        <v>85</v>
      </c>
      <c r="G36" s="15">
        <f>SUM(Results!D20:D25)</f>
        <v>0</v>
      </c>
    </row>
    <row r="37" spans="1:12" customFormat="1" x14ac:dyDescent="0.2"/>
    <row r="43" spans="1:12" customFormat="1" ht="19" x14ac:dyDescent="0.2">
      <c r="A43" s="9"/>
      <c r="B43" s="9"/>
      <c r="C43" s="49"/>
      <c r="D43" s="9"/>
      <c r="E43" s="9"/>
      <c r="F43" s="9"/>
      <c r="G43" s="37" t="s">
        <v>50</v>
      </c>
    </row>
  </sheetData>
  <sheetProtection selectLockedCells="1" selectUnlockedCells="1"/>
  <mergeCells count="3">
    <mergeCell ref="E2:G2"/>
    <mergeCell ref="F4:G4"/>
    <mergeCell ref="H8:J8"/>
  </mergeCells>
  <conditionalFormatting sqref="G11">
    <cfRule type="expression" dxfId="28" priority="1" stopIfTrue="1">
      <formula>NOT(ISERROR(SEARCH("ERROR",G11)))</formula>
    </cfRule>
  </conditionalFormatting>
  <conditionalFormatting sqref="G11">
    <cfRule type="expression" dxfId="27" priority="2" stopIfTrue="1">
      <formula>NOT(ISERROR(SEARCH("ERROR",G11)))</formula>
    </cfRule>
  </conditionalFormatting>
  <conditionalFormatting sqref="G11">
    <cfRule type="expression" dxfId="26" priority="3" stopIfTrue="1">
      <formula>NOT(ISERROR(SEARCH("ERROR",G11)))</formula>
    </cfRule>
  </conditionalFormatting>
  <conditionalFormatting sqref="G11">
    <cfRule type="expression" dxfId="25" priority="4" stopIfTrue="1">
      <formula>NOT(ISERROR(SEARCH("ERROR",G11)))</formula>
    </cfRule>
  </conditionalFormatting>
  <conditionalFormatting sqref="G11">
    <cfRule type="expression" dxfId="24" priority="5" stopIfTrue="1">
      <formula>NOT(ISERROR(SEARCH("ERROR",G11)))</formula>
    </cfRule>
  </conditionalFormatting>
  <conditionalFormatting sqref="G11">
    <cfRule type="expression" dxfId="23" priority="6" stopIfTrue="1">
      <formula>NOT(ISERROR(SEARCH("ERROR",G11)))</formula>
    </cfRule>
  </conditionalFormatting>
  <conditionalFormatting sqref="G11">
    <cfRule type="expression" dxfId="22" priority="7" stopIfTrue="1">
      <formula>NOT(ISERROR(SEARCH("ERROR",G11)))</formula>
    </cfRule>
  </conditionalFormatting>
  <conditionalFormatting sqref="G11">
    <cfRule type="expression" dxfId="21" priority="8" stopIfTrue="1">
      <formula>NOT(ISERROR(SEARCH("ERROR",G11)))</formula>
    </cfRule>
  </conditionalFormatting>
  <conditionalFormatting sqref="G11">
    <cfRule type="expression" dxfId="20" priority="9" stopIfTrue="1">
      <formula>NOT(ISERROR(SEARCH("ERROR",G11)))</formula>
    </cfRule>
  </conditionalFormatting>
  <conditionalFormatting sqref="G11">
    <cfRule type="expression" dxfId="19" priority="10" stopIfTrue="1">
      <formula>NOT(ISERROR(SEARCH("ERROR",G11)))</formula>
    </cfRule>
  </conditionalFormatting>
  <conditionalFormatting sqref="G11">
    <cfRule type="expression" dxfId="18" priority="11" stopIfTrue="1">
      <formula>NOT(ISERROR(SEARCH("ERROR",G11)))</formula>
    </cfRule>
  </conditionalFormatting>
  <conditionalFormatting sqref="G11">
    <cfRule type="expression" dxfId="17" priority="12" stopIfTrue="1">
      <formula>NOT(ISERROR(SEARCH("ERROR",G11)))</formula>
    </cfRule>
  </conditionalFormatting>
  <conditionalFormatting sqref="G11">
    <cfRule type="expression" dxfId="16" priority="13" stopIfTrue="1">
      <formula>NOT(ISERROR(SEARCH("ERROR",G11)))</formula>
    </cfRule>
  </conditionalFormatting>
  <conditionalFormatting sqref="G11">
    <cfRule type="expression" dxfId="15" priority="14" stopIfTrue="1">
      <formula>NOT(ISERROR(SEARCH("ERROR",G11)))</formula>
    </cfRule>
  </conditionalFormatting>
  <conditionalFormatting sqref="G11">
    <cfRule type="expression" dxfId="14" priority="15" stopIfTrue="1">
      <formula>NOT(ISERROR(SEARCH("ERROR",G11)))</formula>
    </cfRule>
  </conditionalFormatting>
  <conditionalFormatting sqref="G11">
    <cfRule type="expression" dxfId="13" priority="16" stopIfTrue="1">
      <formula>NOT(ISERROR(SEARCH("ERROR",G11)))</formula>
    </cfRule>
  </conditionalFormatting>
  <conditionalFormatting sqref="G11">
    <cfRule type="expression" dxfId="12" priority="17" stopIfTrue="1">
      <formula>NOT(ISERROR(SEARCH("ERROR",G11)))</formula>
    </cfRule>
  </conditionalFormatting>
  <conditionalFormatting sqref="G11">
    <cfRule type="expression" dxfId="11" priority="18" stopIfTrue="1">
      <formula>NOT(ISERROR(SEARCH("ERROR",G11)))</formula>
    </cfRule>
  </conditionalFormatting>
  <conditionalFormatting sqref="G11">
    <cfRule type="expression" dxfId="10" priority="19" stopIfTrue="1">
      <formula>NOT(ISERROR(SEARCH("ERROR",G11)))</formula>
    </cfRule>
  </conditionalFormatting>
  <conditionalFormatting sqref="G11">
    <cfRule type="expression" dxfId="9" priority="20" stopIfTrue="1">
      <formula>NOT(ISERROR(SEARCH("ERROR",G11)))</formula>
    </cfRule>
  </conditionalFormatting>
  <conditionalFormatting sqref="G11">
    <cfRule type="expression" dxfId="8" priority="21" stopIfTrue="1">
      <formula>NOT(ISERROR(SEARCH("ERROR",G11)))</formula>
    </cfRule>
  </conditionalFormatting>
  <dataValidations count="2">
    <dataValidation type="list" allowBlank="1" showErrorMessage="1" sqref="F9:F17 F19:F22 F24:F26 F28:F32">
      <formula1>Periods</formula1>
      <formula2>0</formula2>
    </dataValidation>
    <dataValidation type="list" allowBlank="1" showErrorMessage="1" sqref="F18 F23">
      <formula1>Periods</formula1>
      <formula2>0</formula2>
    </dataValidation>
  </dataValidations>
  <hyperlinks>
    <hyperlink ref="E2" r:id="rId1"/>
    <hyperlink ref="G43" location="Results!A1" display="              Skip to results              "/>
  </hyperlinks>
  <pageMargins left="0.74791666666666667" right="0.74791666666666667" top="0.98402777777777772" bottom="0.98402777777777772" header="0.51180555555555551" footer="0.51180555555555551"/>
  <pageSetup paperSize="9" scale="58" firstPageNumber="0" orientation="landscape" horizontalDpi="300" verticalDpi="300"/>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showGridLines="0" workbookViewId="0"/>
  </sheetViews>
  <sheetFormatPr baseColWidth="10" defaultColWidth="8.83203125" defaultRowHeight="19" x14ac:dyDescent="0.25"/>
  <cols>
    <col min="1" max="1" width="8.83203125" style="9"/>
    <col min="2" max="2" width="30.83203125" style="56" customWidth="1"/>
    <col min="3" max="3" width="4.83203125" style="56" customWidth="1"/>
    <col min="4" max="4" width="23.6640625" style="42" customWidth="1"/>
    <col min="5" max="5" width="11.5" style="9" customWidth="1"/>
    <col min="6" max="6" width="3.1640625" style="9" customWidth="1"/>
    <col min="7" max="12" width="8.83203125" style="57"/>
    <col min="13" max="13" width="46.1640625" style="57" customWidth="1"/>
    <col min="14" max="16384" width="8.83203125" style="9"/>
  </cols>
  <sheetData>
    <row r="1" spans="1:19" ht="15" x14ac:dyDescent="0.2">
      <c r="A1" s="7"/>
      <c r="B1" s="7"/>
      <c r="C1" s="8"/>
      <c r="D1" s="9"/>
      <c r="G1" s="10"/>
      <c r="H1" s="9"/>
      <c r="I1" s="9"/>
      <c r="J1" s="9"/>
      <c r="K1" s="9"/>
      <c r="L1" s="9"/>
      <c r="M1" s="9"/>
    </row>
    <row r="2" spans="1:19" ht="15" x14ac:dyDescent="0.2">
      <c r="A2" s="7"/>
      <c r="B2" s="7"/>
      <c r="C2" s="8"/>
      <c r="D2" s="9"/>
      <c r="E2" s="100"/>
      <c r="F2" s="100"/>
      <c r="G2" s="100"/>
      <c r="H2" s="9"/>
      <c r="I2" s="9"/>
      <c r="J2" s="58" t="s">
        <v>211</v>
      </c>
      <c r="K2" s="9"/>
      <c r="L2" s="9"/>
      <c r="M2" s="9"/>
    </row>
    <row r="3" spans="1:19" ht="24" customHeight="1" x14ac:dyDescent="0.2">
      <c r="A3" s="7"/>
      <c r="B3" s="7"/>
      <c r="C3" s="8"/>
      <c r="D3" s="9"/>
      <c r="G3" s="10"/>
      <c r="H3" s="9"/>
      <c r="I3" s="9"/>
      <c r="J3" s="9"/>
      <c r="K3" s="9"/>
      <c r="L3" s="9"/>
      <c r="M3" s="9"/>
    </row>
    <row r="4" spans="1:19" s="59" customFormat="1" ht="37" x14ac:dyDescent="0.45">
      <c r="B4" s="11" t="s">
        <v>212</v>
      </c>
      <c r="C4" s="60"/>
      <c r="D4" s="61"/>
      <c r="G4" s="62"/>
      <c r="H4" s="62"/>
      <c r="I4" s="62"/>
      <c r="J4" s="100"/>
      <c r="K4" s="100"/>
      <c r="L4" s="100"/>
      <c r="M4" s="100"/>
    </row>
    <row r="5" spans="1:19" customFormat="1" ht="18" customHeight="1" x14ac:dyDescent="0.25">
      <c r="A5" s="9"/>
      <c r="B5" s="56"/>
      <c r="C5" s="56"/>
      <c r="D5" s="42"/>
      <c r="E5" s="9"/>
      <c r="F5" s="9"/>
      <c r="G5" s="112"/>
      <c r="H5" s="112"/>
      <c r="I5" s="112"/>
      <c r="J5" s="112"/>
      <c r="K5" s="112"/>
      <c r="L5" s="112"/>
      <c r="M5" s="112"/>
    </row>
    <row r="6" spans="1:19" customFormat="1" ht="23" customHeight="1" x14ac:dyDescent="0.25">
      <c r="A6" s="9"/>
      <c r="B6" s="56"/>
      <c r="C6" s="56"/>
      <c r="D6" s="42"/>
      <c r="E6" s="9"/>
      <c r="F6" s="9"/>
      <c r="G6" s="112"/>
      <c r="H6" s="112"/>
      <c r="I6" s="112"/>
      <c r="J6" s="112"/>
      <c r="K6" s="112"/>
      <c r="L6" s="112"/>
      <c r="M6" s="112"/>
      <c r="N6" s="63"/>
      <c r="O6" s="63"/>
      <c r="P6" s="63"/>
      <c r="Q6" s="63"/>
      <c r="R6" s="63"/>
      <c r="S6" s="63"/>
    </row>
    <row r="7" spans="1:19" customFormat="1" ht="29" customHeight="1" x14ac:dyDescent="0.2">
      <c r="A7" s="9"/>
      <c r="B7" s="64" t="s">
        <v>213</v>
      </c>
      <c r="C7" s="65"/>
      <c r="D7" s="66" t="s">
        <v>214</v>
      </c>
      <c r="E7" s="9"/>
      <c r="F7" s="9"/>
      <c r="G7" s="106" t="str">
        <f>IF(D12&gt;0,Advice!B4,IF(D12&lt;0,Advice!B9,IF(D12=0,Advice!B14,"")))</f>
        <v>Good news - your budget balances!</v>
      </c>
      <c r="H7" s="106"/>
      <c r="I7" s="106"/>
      <c r="J7" s="106"/>
      <c r="K7" s="106"/>
      <c r="L7" s="106"/>
      <c r="M7" s="106"/>
      <c r="N7" s="67"/>
    </row>
    <row r="8" spans="1:19" customFormat="1" ht="23" customHeight="1" x14ac:dyDescent="0.2">
      <c r="A8" s="9"/>
      <c r="B8" s="68"/>
      <c r="C8" s="68"/>
      <c r="D8" s="69"/>
      <c r="E8" s="9"/>
      <c r="F8" s="9"/>
      <c r="G8" s="107" t="str">
        <f>IF(D12&gt;0,Advice!B5,IF(D12&lt;0,Advice!B10,IF(D12=0,Advice!B15,"")))</f>
        <v>In other words, your income covers your spending.</v>
      </c>
      <c r="H8" s="107"/>
      <c r="I8" s="107"/>
      <c r="J8" s="107"/>
      <c r="K8" s="107"/>
      <c r="L8" s="107"/>
      <c r="M8" s="107"/>
      <c r="N8" s="67"/>
    </row>
    <row r="9" spans="1:19" customFormat="1" ht="24" x14ac:dyDescent="0.2">
      <c r="A9" s="9"/>
      <c r="B9" s="70" t="s">
        <v>215</v>
      </c>
      <c r="C9" s="70"/>
      <c r="D9" s="71">
        <f>SUM(Income!G6)</f>
        <v>0</v>
      </c>
      <c r="E9" s="9"/>
      <c r="F9" s="9"/>
      <c r="G9" s="108" t="str">
        <f>IF(D12&gt;0,Advice!B6,IF(D12&lt;0,Advice!B11,IF(D12=0,Advice!B16,"")))</f>
        <v>So if you're sure you've filled in all your figures correctly and you've been honest about your spending then this is a good start.</v>
      </c>
      <c r="H9" s="108"/>
      <c r="I9" s="108"/>
      <c r="J9" s="108"/>
      <c r="K9" s="108"/>
      <c r="L9" s="108"/>
      <c r="M9" s="108"/>
      <c r="N9" s="67"/>
    </row>
    <row r="10" spans="1:19" customFormat="1" ht="24" x14ac:dyDescent="0.2">
      <c r="A10" s="9"/>
      <c r="B10" s="72" t="s">
        <v>216</v>
      </c>
      <c r="C10" s="72"/>
      <c r="D10" s="73">
        <f>SUM(D20:D25)</f>
        <v>0</v>
      </c>
      <c r="E10" s="9"/>
      <c r="F10" s="9"/>
      <c r="G10" s="108"/>
      <c r="H10" s="108"/>
      <c r="I10" s="108"/>
      <c r="J10" s="108"/>
      <c r="K10" s="108"/>
      <c r="L10" s="108"/>
      <c r="M10" s="108"/>
      <c r="N10" s="67"/>
    </row>
    <row r="11" spans="1:19" s="33" customFormat="1" ht="13" customHeight="1" x14ac:dyDescent="0.3">
      <c r="B11" s="56"/>
      <c r="C11" s="56"/>
      <c r="D11" s="74"/>
      <c r="G11" s="108"/>
      <c r="H11" s="108"/>
      <c r="I11" s="108"/>
      <c r="J11" s="108"/>
      <c r="K11" s="108"/>
      <c r="L11" s="108"/>
      <c r="M11" s="108"/>
      <c r="N11" s="67"/>
      <c r="O11" s="75"/>
    </row>
    <row r="12" spans="1:19" customFormat="1" ht="24" customHeight="1" x14ac:dyDescent="0.2">
      <c r="A12" s="38"/>
      <c r="B12" s="64" t="s">
        <v>217</v>
      </c>
      <c r="C12" s="76"/>
      <c r="D12" s="77">
        <f>D9-D10</f>
        <v>0</v>
      </c>
      <c r="E12" s="9"/>
      <c r="F12" s="9"/>
      <c r="G12" s="108" t="str">
        <f>IF(D12&gt;0,Advice!B7,IF(D12&lt;0,Advice!B12,IF(D12=0,Advice!B17,"")))</f>
        <v>There are still things you should do to protect yourself. Go to your next steps to find out where you might be able to cut costs and perhaps build up a savings cushion. Otherwise an unexpected bill – like a burst pipe or a car breakdown – could tip you into a situation where you're spending more than you earn.</v>
      </c>
      <c r="H12" s="108"/>
      <c r="I12" s="108"/>
      <c r="J12" s="108"/>
      <c r="K12" s="108"/>
      <c r="L12" s="108"/>
      <c r="M12" s="108"/>
      <c r="N12" s="67"/>
    </row>
    <row r="13" spans="1:19" customFormat="1" x14ac:dyDescent="0.25">
      <c r="A13" s="9"/>
      <c r="B13" s="56"/>
      <c r="C13" s="56"/>
      <c r="D13" s="42"/>
      <c r="E13" s="9"/>
      <c r="F13" s="9"/>
      <c r="G13" s="108"/>
      <c r="H13" s="108"/>
      <c r="I13" s="108"/>
      <c r="J13" s="108"/>
      <c r="K13" s="108"/>
      <c r="L13" s="108"/>
      <c r="M13" s="108"/>
      <c r="N13" s="67"/>
    </row>
    <row r="14" spans="1:19" customFormat="1" ht="24" x14ac:dyDescent="0.25">
      <c r="A14" s="9"/>
      <c r="B14" s="78"/>
      <c r="C14" s="78"/>
      <c r="D14" s="42"/>
      <c r="E14" s="9"/>
      <c r="F14" s="9"/>
      <c r="G14" s="108"/>
      <c r="H14" s="108"/>
      <c r="I14" s="108"/>
      <c r="J14" s="108"/>
      <c r="K14" s="108"/>
      <c r="L14" s="108"/>
      <c r="M14" s="108"/>
      <c r="N14" s="67"/>
    </row>
    <row r="15" spans="1:19" customFormat="1" x14ac:dyDescent="0.25">
      <c r="A15" s="9"/>
      <c r="B15" s="79"/>
      <c r="C15" s="79"/>
      <c r="D15" s="21"/>
      <c r="E15" s="9"/>
      <c r="F15" s="9"/>
      <c r="G15" s="108"/>
      <c r="H15" s="108"/>
      <c r="I15" s="108"/>
      <c r="J15" s="108"/>
      <c r="K15" s="108"/>
      <c r="L15" s="108"/>
      <c r="M15" s="108"/>
      <c r="N15" s="67"/>
    </row>
    <row r="16" spans="1:19" customFormat="1" x14ac:dyDescent="0.25">
      <c r="A16" s="9"/>
      <c r="B16" s="56"/>
      <c r="C16" s="56"/>
      <c r="D16" s="42"/>
      <c r="E16" s="9"/>
      <c r="F16" s="9"/>
      <c r="G16" s="108"/>
      <c r="H16" s="108"/>
      <c r="I16" s="108"/>
      <c r="J16" s="108"/>
      <c r="K16" s="108"/>
      <c r="L16" s="108"/>
      <c r="M16" s="108"/>
      <c r="N16" s="67"/>
      <c r="O16" s="9"/>
      <c r="P16" s="56"/>
      <c r="Q16" s="56"/>
      <c r="R16" s="42"/>
    </row>
    <row r="17" spans="1:19" customFormat="1" ht="24" x14ac:dyDescent="0.3">
      <c r="A17" s="9"/>
      <c r="B17" s="56"/>
      <c r="C17" s="56"/>
      <c r="D17" s="42"/>
      <c r="E17" s="9"/>
      <c r="F17" s="9"/>
      <c r="G17" s="80"/>
      <c r="H17" s="80"/>
      <c r="I17" s="80"/>
      <c r="J17" s="80"/>
      <c r="K17" s="80"/>
      <c r="L17" s="80"/>
      <c r="M17" s="80"/>
      <c r="N17" s="67"/>
      <c r="O17" s="9"/>
      <c r="P17" s="68"/>
      <c r="Q17" s="55"/>
      <c r="R17" s="81"/>
      <c r="S17" s="82"/>
    </row>
    <row r="18" spans="1:19" customFormat="1" ht="27" customHeight="1" x14ac:dyDescent="0.3">
      <c r="A18" s="9"/>
      <c r="B18" s="65" t="s">
        <v>218</v>
      </c>
      <c r="C18" s="83"/>
      <c r="D18" s="66" t="s">
        <v>219</v>
      </c>
      <c r="E18" s="84" t="s">
        <v>220</v>
      </c>
      <c r="F18" s="9"/>
      <c r="G18" s="109" t="s">
        <v>221</v>
      </c>
      <c r="H18" s="109"/>
      <c r="I18" s="109"/>
      <c r="J18" s="109"/>
      <c r="K18" s="109"/>
      <c r="L18" s="109"/>
      <c r="M18" s="109"/>
      <c r="N18" s="67"/>
    </row>
    <row r="19" spans="1:19" customFormat="1" x14ac:dyDescent="0.25">
      <c r="A19" s="9"/>
      <c r="B19" s="85"/>
      <c r="C19" s="85"/>
      <c r="D19" s="86"/>
    </row>
    <row r="20" spans="1:19" customFormat="1" ht="24" x14ac:dyDescent="0.25">
      <c r="A20" s="38"/>
      <c r="B20" s="87" t="s">
        <v>222</v>
      </c>
      <c r="C20" s="88" t="s">
        <v>223</v>
      </c>
      <c r="D20" s="89">
        <f>SUM('Household bills'!G44)</f>
        <v>0</v>
      </c>
      <c r="E20" s="90" t="str">
        <f>IF(D20=0,"",D20/D10)</f>
        <v/>
      </c>
      <c r="F20" s="9"/>
      <c r="G20" s="110" t="str">
        <f>IF(D12&gt;0,'Next steps'!B3,IF(D12=0,'Next steps'!B20,IF(D12&lt;=0,'Next steps'!B36,"")))</f>
        <v>Save yourself some money</v>
      </c>
      <c r="H20" s="110"/>
      <c r="I20" s="110"/>
      <c r="J20" s="110"/>
      <c r="K20" s="110"/>
      <c r="L20" s="110"/>
      <c r="M20" s="110"/>
    </row>
    <row r="21" spans="1:19" customFormat="1" x14ac:dyDescent="0.25">
      <c r="A21" s="38"/>
      <c r="B21" s="87" t="s">
        <v>224</v>
      </c>
      <c r="C21" s="88" t="s">
        <v>223</v>
      </c>
      <c r="D21" s="89">
        <f>SUM('Living costs'!G38)</f>
        <v>0</v>
      </c>
      <c r="E21" s="90" t="str">
        <f>IF(D21=0,"",D21/D10)</f>
        <v/>
      </c>
      <c r="F21" s="9"/>
      <c r="G21" s="108" t="str">
        <f>IF(D12&gt;0,'Next steps'!B4,IF(D12=0,'Next steps'!B21,IF(D12&lt;=0,'Next steps'!B37,"")))</f>
        <v xml:space="preserve">Don't spend more than you need to – shop around! You might be able to get a cheaper deal on your phone or TV package. Or you might find you're paying over the odds for your gas and electricity. </v>
      </c>
      <c r="H21" s="108"/>
      <c r="I21" s="108"/>
      <c r="J21" s="108"/>
      <c r="K21" s="108"/>
      <c r="L21" s="108"/>
      <c r="M21" s="108"/>
    </row>
    <row r="22" spans="1:19" customFormat="1" x14ac:dyDescent="0.25">
      <c r="A22" s="38"/>
      <c r="B22" s="87" t="s">
        <v>225</v>
      </c>
      <c r="C22" s="88" t="s">
        <v>223</v>
      </c>
      <c r="D22" s="89">
        <f>SUM('Insurance, loans &amp; banking'!G43)</f>
        <v>0</v>
      </c>
      <c r="E22" s="90" t="str">
        <f>IF(D22=0,"",D22/D10)</f>
        <v/>
      </c>
      <c r="F22" s="9"/>
      <c r="G22" s="108"/>
      <c r="H22" s="108"/>
      <c r="I22" s="108"/>
      <c r="J22" s="108"/>
      <c r="K22" s="108"/>
      <c r="L22" s="108"/>
      <c r="M22" s="108"/>
    </row>
    <row r="23" spans="1:19" customFormat="1" x14ac:dyDescent="0.25">
      <c r="A23" s="38"/>
      <c r="B23" s="87" t="s">
        <v>226</v>
      </c>
      <c r="C23" s="88" t="s">
        <v>223</v>
      </c>
      <c r="D23" s="89">
        <f>SUM('Family &amp; friends'!G40)</f>
        <v>0</v>
      </c>
      <c r="E23" s="90" t="str">
        <f>IF(D23=0,"",D23/D10)</f>
        <v/>
      </c>
      <c r="F23" s="9"/>
      <c r="G23" s="108"/>
      <c r="H23" s="108"/>
      <c r="I23" s="108"/>
      <c r="J23" s="108"/>
      <c r="K23" s="108"/>
      <c r="L23" s="108"/>
      <c r="M23" s="108"/>
    </row>
    <row r="24" spans="1:19" customFormat="1" x14ac:dyDescent="0.25">
      <c r="A24" s="38"/>
      <c r="B24" s="87" t="s">
        <v>227</v>
      </c>
      <c r="C24" s="88" t="s">
        <v>223</v>
      </c>
      <c r="D24" s="89">
        <f>SUM(Travel!G30)</f>
        <v>0</v>
      </c>
      <c r="E24" s="90" t="str">
        <f>IF(D24=0,"",D24/D10)</f>
        <v/>
      </c>
      <c r="F24" s="9"/>
      <c r="G24" s="108"/>
      <c r="H24" s="108"/>
      <c r="I24" s="108"/>
      <c r="J24" s="108"/>
      <c r="K24" s="108"/>
      <c r="L24" s="108"/>
      <c r="M24" s="108"/>
    </row>
    <row r="25" spans="1:19" customFormat="1" x14ac:dyDescent="0.25">
      <c r="A25" s="38"/>
      <c r="B25" s="87" t="s">
        <v>228</v>
      </c>
      <c r="C25" s="88" t="s">
        <v>223</v>
      </c>
      <c r="D25" s="89">
        <f>SUM(Leisure!G34)</f>
        <v>0</v>
      </c>
      <c r="E25" s="90" t="str">
        <f>IF(D25=0,"",D25/D10)</f>
        <v/>
      </c>
      <c r="F25" s="9"/>
      <c r="G25" s="111" t="str">
        <f>IF(D12&gt;0,HYPERLINK("https://www.moneyadviceservice.org.uk/en/articles/should-i-save-or-pay-off-debt?utm_source=bp-spreadsheet&amp;utm_medium=spreadsheet&amp;utm_campaign=bp-spreadsheet-longform
",'Next steps'!B5),IF(D12=0,HYPERLINK("https://www.moneyadviceservice.org.uk/en/categories/money-saving-tips?utm_source=bp-spreadsheet&amp;utm_medium=spreadsheet&amp;utm_campaign=bp-spreadsheet-longform
",'Next steps'!B22),IF(D12&lt;0,HYPERLINK("https://www.moneyadviceservice.org.uk/en/categories/money-saving-tips?utm_source=bp-spreadsheet&amp;utm_medium=spreadsheet&amp;utm_campaign=bp-spreadsheet-longform
",'Next steps'!B38),"")))</f>
        <v>See our Money saving tips to find out how you can cut costs.</v>
      </c>
      <c r="H25" s="111"/>
      <c r="I25" s="111"/>
      <c r="J25" s="111"/>
      <c r="K25" s="111"/>
      <c r="L25" s="111"/>
      <c r="M25" s="111"/>
    </row>
    <row r="26" spans="1:19" customFormat="1" x14ac:dyDescent="0.25">
      <c r="A26" s="9"/>
      <c r="B26" s="56"/>
      <c r="C26" s="56"/>
      <c r="D26" s="42"/>
      <c r="E26" s="9"/>
      <c r="F26" s="9"/>
      <c r="G26" s="111" t="str">
        <f>IF(D12&gt;0,HYPERLINK("https://www.moneyadviceservice.org.uk/en/articles/should-you-pay-off-your-mortgage-early?utm_source=bp-spreadsheet&amp;utm_medium=spreadsheet&amp;utm_campaign=bp-spreadsheet-longform",'Next steps'!B6),IF(D12&lt;0,HYPERLINK("https://www.moneyadviceservice.org.uk/en/tools/cut-back-calculator?utm_source=bp-spreadsheet&amp;utm_medium=spreadsheet&amp;utm_campaign=bp-spreadsheet-longform",'Next steps'!B39),""))</f>
        <v/>
      </c>
      <c r="H26" s="111"/>
      <c r="I26" s="111"/>
      <c r="J26" s="111"/>
      <c r="K26" s="111"/>
      <c r="L26" s="111"/>
      <c r="M26" s="111"/>
    </row>
    <row r="28" spans="1:19" customFormat="1" ht="24" x14ac:dyDescent="0.25">
      <c r="A28" s="9"/>
      <c r="B28" s="56"/>
      <c r="C28" s="56"/>
      <c r="D28" s="42"/>
      <c r="E28" s="9"/>
      <c r="F28" s="9"/>
      <c r="G28" s="110" t="str">
        <f>IF(D12&gt;0,'Next steps'!B8,IF(D12=0,'Next steps'!B25,IF(D12&lt;=0,'Next steps'!B41,"")))</f>
        <v>Build up your savings</v>
      </c>
      <c r="H28" s="110"/>
      <c r="I28" s="110"/>
      <c r="J28" s="110"/>
      <c r="K28" s="110"/>
      <c r="L28" s="110"/>
      <c r="M28" s="110"/>
    </row>
    <row r="29" spans="1:19" customFormat="1" x14ac:dyDescent="0.25">
      <c r="A29" s="9"/>
      <c r="B29" s="56"/>
      <c r="C29" s="56"/>
      <c r="D29" s="42"/>
      <c r="E29" s="9"/>
      <c r="F29" s="9"/>
      <c r="G29" s="108" t="str">
        <f>IF(D12&gt;0,'Next steps'!B9,IF(D12=0,'Next steps'!B26,IF(D12&lt;=0,'Next steps'!B42,"")))</f>
        <v xml:space="preserve">Even a small amount of savings can come in handy and stop you tipping into debt if things go wrong. You might think you can't afford to save, but it's surprising how you can find small amounts here and there and they soon add up. </v>
      </c>
      <c r="H29" s="108"/>
      <c r="I29" s="108"/>
      <c r="J29" s="108"/>
      <c r="K29" s="108"/>
      <c r="L29" s="108"/>
      <c r="M29" s="108"/>
    </row>
    <row r="30" spans="1:19" customFormat="1" x14ac:dyDescent="0.25">
      <c r="A30" s="9"/>
      <c r="B30" s="56"/>
      <c r="C30" s="56"/>
      <c r="D30" s="42"/>
      <c r="E30" s="9"/>
      <c r="F30" s="9"/>
      <c r="G30" s="108"/>
      <c r="H30" s="108"/>
      <c r="I30" s="108"/>
      <c r="J30" s="108"/>
      <c r="K30" s="108"/>
      <c r="L30" s="108"/>
      <c r="M30" s="108"/>
    </row>
    <row r="31" spans="1:19" customFormat="1" x14ac:dyDescent="0.25">
      <c r="A31" s="9"/>
      <c r="B31" s="56"/>
      <c r="C31" s="56"/>
      <c r="D31" s="42"/>
      <c r="E31" s="9"/>
      <c r="F31" s="9"/>
      <c r="G31" s="108"/>
      <c r="H31" s="108"/>
      <c r="I31" s="108"/>
      <c r="J31" s="108"/>
      <c r="K31" s="108"/>
      <c r="L31" s="108"/>
      <c r="M31" s="108"/>
    </row>
    <row r="32" spans="1:19" customFormat="1" x14ac:dyDescent="0.25">
      <c r="A32" s="9"/>
      <c r="B32" s="56"/>
      <c r="C32" s="56"/>
      <c r="D32" s="42"/>
      <c r="E32" s="9"/>
      <c r="F32" s="9"/>
      <c r="G32" s="108"/>
      <c r="H32" s="108"/>
      <c r="I32" s="108"/>
      <c r="J32" s="108"/>
      <c r="K32" s="108"/>
      <c r="L32" s="108"/>
      <c r="M32" s="108"/>
    </row>
    <row r="33" spans="1:13" customFormat="1" x14ac:dyDescent="0.25">
      <c r="A33" s="9"/>
      <c r="B33" s="56"/>
      <c r="C33" s="56"/>
      <c r="D33" s="42"/>
      <c r="E33" s="9"/>
      <c r="F33" s="9"/>
      <c r="G33" s="111" t="str">
        <f>IF(D12&gt;0,HYPERLINK("http://yourmoney.moneyadviceservice.org.uk/products/savings/savings.html?utm_source=bp-spreadsheet&amp;utm_medium=spreadsheet&amp;utm_campaign=bp-spreadsheet-longform",'Next steps'!B10),IF(D12=0,HYPERLINK("https://www.moneyadviceservice.org.uk/en/action_plans/build-an-emergency-savings-fund?utm_source=bp-spreadsheet&amp;utm_medium=spreadsheet&amp;utm_campaign=bp-spreadsheet-longform",'Next steps'!B27),IF(D12&lt;0,HYPERLINK("https://www.moneyadviceservice.org.uk/en/articles/make-sure-youre-getting-the-right-entitlements?utm_source=bp-spreadsheet&amp;utm_medium=spreadsheet&amp;utm_campaign=bp-spreadsheet-longform",'Next steps'!B43),"")))</f>
        <v>Action plan - Build an emergency savings fund</v>
      </c>
      <c r="H33" s="111"/>
      <c r="I33" s="111"/>
      <c r="J33" s="111"/>
      <c r="K33" s="111"/>
      <c r="L33" s="111"/>
      <c r="M33" s="111"/>
    </row>
    <row r="34" spans="1:13" customFormat="1" x14ac:dyDescent="0.25">
      <c r="A34" s="9"/>
      <c r="B34" s="56"/>
      <c r="C34" s="56"/>
      <c r="D34" s="42"/>
      <c r="E34" s="9"/>
      <c r="F34" s="9"/>
      <c r="G34" s="111" t="str">
        <f>IF(D12&gt;0,HYPERLINK("https://www.moneyadviceservice.org.uk/en/tools/savings-calculator?utm_source=bp-spreadsheet&amp;utm_medium=spreadsheet&amp;utm_campaign=bp-spreadsheet-longform",'Next steps'!B11),"")</f>
        <v/>
      </c>
      <c r="H34" s="111"/>
      <c r="I34" s="111"/>
      <c r="J34" s="111"/>
      <c r="K34" s="111"/>
      <c r="L34" s="111"/>
      <c r="M34" s="111"/>
    </row>
    <row r="36" spans="1:13" customFormat="1" ht="24" x14ac:dyDescent="0.3">
      <c r="A36" s="9"/>
      <c r="B36" s="56"/>
      <c r="C36" s="56"/>
      <c r="D36" s="42"/>
      <c r="E36" s="9"/>
      <c r="F36" s="9"/>
      <c r="G36" s="113" t="str">
        <f>IF(D9&gt;0,'Next steps'!B13,IF(D9=0,'Next steps'!B30,IF(D9&lt;=0,'Next steps'!B46,"")))</f>
        <v>Claim everything you're entitled to</v>
      </c>
      <c r="H36" s="113"/>
      <c r="I36" s="113"/>
      <c r="J36" s="113"/>
      <c r="K36" s="113"/>
      <c r="L36" s="113"/>
      <c r="M36" s="113"/>
    </row>
    <row r="37" spans="1:13" customFormat="1" ht="24" x14ac:dyDescent="0.25">
      <c r="A37" s="9"/>
      <c r="B37" s="56"/>
      <c r="C37" s="56"/>
      <c r="D37" s="42"/>
      <c r="E37" s="9"/>
      <c r="F37" s="91"/>
      <c r="G37" s="108" t="str">
        <f>IF(D9&gt;0,'Next steps'!B14,IF(D9=0,'Next steps'!B31,IF(D9&lt;=0,'Next steps'!B47,"")))</f>
        <v xml:space="preserve">Many people are missing out on money that could be theirs because they don't know what they can claim. It doesn't take long to find out what you're entitled to - go on - you've got nothing to lose! </v>
      </c>
      <c r="H37" s="108"/>
      <c r="I37" s="108"/>
      <c r="J37" s="108"/>
      <c r="K37" s="108"/>
      <c r="L37" s="108"/>
      <c r="M37" s="108"/>
    </row>
    <row r="38" spans="1:13" customFormat="1" x14ac:dyDescent="0.25">
      <c r="A38" s="9"/>
      <c r="B38" s="56"/>
      <c r="C38" s="56"/>
      <c r="D38" s="42"/>
      <c r="E38" s="9"/>
      <c r="F38" s="9"/>
      <c r="G38" s="108"/>
      <c r="H38" s="108"/>
      <c r="I38" s="108"/>
      <c r="J38" s="108"/>
      <c r="K38" s="108"/>
      <c r="L38" s="108"/>
      <c r="M38" s="108"/>
    </row>
    <row r="39" spans="1:13" customFormat="1" ht="24" x14ac:dyDescent="0.25">
      <c r="A39" s="9"/>
      <c r="B39" s="56"/>
      <c r="C39" s="56"/>
      <c r="D39" s="42"/>
      <c r="E39" s="9"/>
      <c r="F39" s="91"/>
      <c r="G39" s="108"/>
      <c r="H39" s="108"/>
      <c r="I39" s="108"/>
      <c r="J39" s="108"/>
      <c r="K39" s="108"/>
      <c r="L39" s="108"/>
      <c r="M39" s="108"/>
    </row>
    <row r="40" spans="1:13" customFormat="1" x14ac:dyDescent="0.25">
      <c r="A40" s="9"/>
      <c r="B40" s="56"/>
      <c r="C40" s="56"/>
      <c r="D40" s="42"/>
      <c r="E40" s="9"/>
      <c r="F40" s="56"/>
      <c r="G40" s="108"/>
      <c r="H40" s="108"/>
      <c r="I40" s="108"/>
      <c r="J40" s="108"/>
      <c r="K40" s="108"/>
      <c r="L40" s="108"/>
      <c r="M40" s="108"/>
    </row>
    <row r="41" spans="1:13" customFormat="1" ht="24" x14ac:dyDescent="0.25">
      <c r="A41" s="9"/>
      <c r="B41" s="56"/>
      <c r="C41" s="56"/>
      <c r="D41" s="42"/>
      <c r="E41" s="9"/>
      <c r="F41" s="91"/>
      <c r="G41" s="111" t="str">
        <f>IF(D9&gt;0,HYPERLINK("https://www.moneyadviceservice.org.uk/en/categories/money-saving-tips?utm_source=bp-spreadsheet&amp;utm_medium=spreadsheet&amp;utm_campaign=bp-spreadsheet-longform",'Next steps'!B15),IF(D9=0,HYPERLINK("https://www.moneyadviceservice.org.uk/en/articles/make-sure-youre-getting-the-right-entitlements?utm_source=bp-spreadsheet&amp;utm_medium=spreadsheet&amp;utm_campaign=bp-spreadsheet-longform",'Next steps'!B32),IF(D9&lt;0,HYPERLINK("https://www.moneyadviceservice.org.uk/en/categories/help-if-struggling-with-debt?utm_source=bp-spreadsheet&amp;utm_medium=spreadsheet&amp;utm_campaign=bp-spreadsheet-longform",'Next steps'!B48),"")))</f>
        <v>Make sure you're getting the right entitlements</v>
      </c>
      <c r="H41" s="111"/>
      <c r="I41" s="111"/>
      <c r="J41" s="111"/>
      <c r="K41" s="111"/>
      <c r="L41" s="111"/>
      <c r="M41" s="111"/>
    </row>
  </sheetData>
  <sheetProtection selectLockedCells="1" selectUnlockedCells="1"/>
  <mergeCells count="20">
    <mergeCell ref="G37:M40"/>
    <mergeCell ref="G41:M41"/>
    <mergeCell ref="E2:G2"/>
    <mergeCell ref="J4:M4"/>
    <mergeCell ref="G5:M5"/>
    <mergeCell ref="G6:M6"/>
    <mergeCell ref="G34:M34"/>
    <mergeCell ref="G36:M36"/>
    <mergeCell ref="G21:M24"/>
    <mergeCell ref="G25:M25"/>
    <mergeCell ref="G26:M26"/>
    <mergeCell ref="G28:M28"/>
    <mergeCell ref="G29:M32"/>
    <mergeCell ref="G33:M33"/>
    <mergeCell ref="G7:M7"/>
    <mergeCell ref="G8:M8"/>
    <mergeCell ref="G9:M11"/>
    <mergeCell ref="G12:M16"/>
    <mergeCell ref="G18:M18"/>
    <mergeCell ref="G20:M20"/>
  </mergeCells>
  <conditionalFormatting sqref="D12 O11">
    <cfRule type="cellIs" dxfId="7" priority="1" stopIfTrue="1" operator="equal">
      <formula>0</formula>
    </cfRule>
    <cfRule type="cellIs" dxfId="6" priority="2" stopIfTrue="1" operator="lessThan">
      <formula>0</formula>
    </cfRule>
    <cfRule type="cellIs" dxfId="5" priority="3" stopIfTrue="1" operator="greaterThan">
      <formula>0</formula>
    </cfRule>
  </conditionalFormatting>
  <conditionalFormatting sqref="G8">
    <cfRule type="expression" dxfId="4" priority="4" stopIfTrue="1">
      <formula>$D$12&lt;0</formula>
    </cfRule>
    <cfRule type="expression" dxfId="3" priority="5" stopIfTrue="1">
      <formula>$D$12&gt;0</formula>
    </cfRule>
  </conditionalFormatting>
  <conditionalFormatting sqref="G7">
    <cfRule type="expression" dxfId="2" priority="6" stopIfTrue="1">
      <formula>$D$12=0</formula>
    </cfRule>
    <cfRule type="expression" dxfId="1" priority="7" stopIfTrue="1">
      <formula>$D$12&gt;0</formula>
    </cfRule>
    <cfRule type="expression" dxfId="0" priority="8" stopIfTrue="1">
      <formula>$D$12&lt;0</formula>
    </cfRule>
  </conditionalFormatting>
  <hyperlinks>
    <hyperlink ref="J2" r:id="rId1"/>
    <hyperlink ref="B20" location="'Household bills'!A1" display="Household bills"/>
    <hyperlink ref="C20" location="'Household bills'!A1" display="Edit"/>
    <hyperlink ref="B21" location="'Living costs'!A1" display="Living costs"/>
    <hyperlink ref="C21" location="'Living costs'!A1" display="Edit"/>
    <hyperlink ref="B22" location="'Insurance, loans &amp; banking'!A1" display="Insurance, loans &amp; banking"/>
    <hyperlink ref="C22" location="'Insurance, loans &amp; banking'!A1" display="Edit"/>
    <hyperlink ref="B23" location="'Family &amp; friends'!A1" display="Family &amp; friends"/>
    <hyperlink ref="C23" location="'Family &amp; friends'!A1" display="Edit"/>
    <hyperlink ref="B24" location="Travel!A1" display="Travel"/>
    <hyperlink ref="C24" location="Travel!A1" display="Edit"/>
    <hyperlink ref="B25" location="Leisure!A1" display="Leisure"/>
    <hyperlink ref="C25" location="Leisure!A1" display="Edit"/>
  </hyperlinks>
  <pageMargins left="0.78749999999999998" right="0.78749999999999998" top="1.0527777777777778" bottom="1.0527777777777778" header="0.51180555555555551" footer="0.51180555555555551"/>
  <pageSetup paperSize="0" firstPageNumber="0" orientation="portrait" horizontalDpi="300" verticalDpi="300"/>
  <headerFooter alignWithMargins="0">
    <oddHeader>&amp;C&amp;"Times New Roman,Regular"&amp;12&amp;A</oddHeader>
    <oddFooter>&amp;C&amp;"Times New Roman,Regular"&amp;12Page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3F933DBB0346E4B819355D7BFAF982E" ma:contentTypeVersion="16" ma:contentTypeDescription="Create a new document." ma:contentTypeScope="" ma:versionID="fe8ecfd6720e65437d77d5a718dc6382">
  <xsd:schema xmlns:xsd="http://www.w3.org/2001/XMLSchema" xmlns:xs="http://www.w3.org/2001/XMLSchema" xmlns:p="http://schemas.microsoft.com/office/2006/metadata/properties" xmlns:ns2="f1c6c5c4-5d89-43d3-9587-5084f74e4c95" xmlns:ns3="9e8a94fd-47f1-46e6-a829-3831c2929832" targetNamespace="http://schemas.microsoft.com/office/2006/metadata/properties" ma:root="true" ma:fieldsID="14fb52845936b3f126452d41fc2c0e6a" ns2:_="" ns3:_="">
    <xsd:import namespace="f1c6c5c4-5d89-43d3-9587-5084f74e4c95"/>
    <xsd:import namespace="9e8a94fd-47f1-46e6-a829-3831c292983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6c5c4-5d89-43d3-9587-5084f74e4c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4c239d6-2a1a-4153-b062-7ab1d19f242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e8a94fd-47f1-46e6-a829-3831c292983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ffcecb0-5ed9-4808-b5a7-d03a8c601e80}" ma:internalName="TaxCatchAll" ma:showField="CatchAllData" ma:web="9e8a94fd-47f1-46e6-a829-3831c29298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1c6c5c4-5d89-43d3-9587-5084f74e4c95">
      <Terms xmlns="http://schemas.microsoft.com/office/infopath/2007/PartnerControls"/>
    </lcf76f155ced4ddcb4097134ff3c332f>
    <TaxCatchAll xmlns="9e8a94fd-47f1-46e6-a829-3831c2929832" xsi:nil="true"/>
  </documentManagement>
</p:properties>
</file>

<file path=customXml/itemProps1.xml><?xml version="1.0" encoding="utf-8"?>
<ds:datastoreItem xmlns:ds="http://schemas.openxmlformats.org/officeDocument/2006/customXml" ds:itemID="{00ABED1B-9D19-4E3C-9403-DAF6DD9C8AFC}"/>
</file>

<file path=customXml/itemProps2.xml><?xml version="1.0" encoding="utf-8"?>
<ds:datastoreItem xmlns:ds="http://schemas.openxmlformats.org/officeDocument/2006/customXml" ds:itemID="{287782C6-6875-4EEF-B044-F29E43C7EE74}"/>
</file>

<file path=customXml/itemProps3.xml><?xml version="1.0" encoding="utf-8"?>
<ds:datastoreItem xmlns:ds="http://schemas.openxmlformats.org/officeDocument/2006/customXml" ds:itemID="{BB9E4A3E-E996-4CDE-82B4-F08FA3052DC8}"/>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Getting started</vt:lpstr>
      <vt:lpstr>Income</vt:lpstr>
      <vt:lpstr>Household bills</vt:lpstr>
      <vt:lpstr>Living costs</vt:lpstr>
      <vt:lpstr>Insurance, loans &amp; banking</vt:lpstr>
      <vt:lpstr>Family &amp; friends</vt:lpstr>
      <vt:lpstr>Travel</vt:lpstr>
      <vt:lpstr>Leisure</vt:lpstr>
      <vt:lpstr>Results</vt:lpstr>
      <vt:lpstr>Advice</vt:lpstr>
      <vt:lpstr>Next steps</vt:lpstr>
      <vt:lpstr>Periods</vt:lpstr>
      <vt:lpstr>PeriodTuples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Mullen</dc:creator>
  <cp:lastModifiedBy>Microsoft Office User</cp:lastModifiedBy>
  <cp:lastPrinted>2016-05-27T13:03:43Z</cp:lastPrinted>
  <dcterms:created xsi:type="dcterms:W3CDTF">2016-05-26T09:44:02Z</dcterms:created>
  <dcterms:modified xsi:type="dcterms:W3CDTF">2021-01-27T10:29:09Z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0x01010083F933DBB0346E4B819355D7BFAF982E</vt:lpwstr>
  </property>
</Properties>
</file>